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расходов'!$I$191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7" i="1" l="1"/>
  <c r="G126" i="1" s="1"/>
  <c r="G125" i="1" s="1"/>
  <c r="G124" i="1" s="1"/>
  <c r="H127" i="1"/>
  <c r="H126" i="1" s="1"/>
  <c r="H125" i="1" s="1"/>
  <c r="H124" i="1" s="1"/>
  <c r="F127" i="1"/>
  <c r="F126" i="1" s="1"/>
  <c r="F125" i="1" s="1"/>
  <c r="F124" i="1" s="1"/>
  <c r="G75" i="1"/>
  <c r="G74" i="1" s="1"/>
  <c r="G73" i="1" s="1"/>
  <c r="G72" i="1" s="1"/>
  <c r="H75" i="1"/>
  <c r="H74" i="1" s="1"/>
  <c r="H73" i="1" s="1"/>
  <c r="H72" i="1" s="1"/>
  <c r="F75" i="1"/>
  <c r="F74" i="1" s="1"/>
  <c r="F73" i="1" s="1"/>
  <c r="F72" i="1" s="1"/>
  <c r="G51" i="1"/>
  <c r="G50" i="1" s="1"/>
  <c r="G49" i="1" s="1"/>
  <c r="H51" i="1"/>
  <c r="H50" i="1" s="1"/>
  <c r="H49" i="1" s="1"/>
  <c r="F51" i="1"/>
  <c r="F50" i="1" s="1"/>
  <c r="F49" i="1" s="1"/>
  <c r="H106" i="1"/>
  <c r="H105" i="1" s="1"/>
  <c r="H104" i="1" s="1"/>
  <c r="H103" i="1" s="1"/>
  <c r="G106" i="1"/>
  <c r="F106" i="1"/>
  <c r="F105" i="1" s="1"/>
  <c r="F104" i="1" s="1"/>
  <c r="F103" i="1" s="1"/>
  <c r="G105" i="1"/>
  <c r="G104" i="1" s="1"/>
  <c r="G103" i="1" s="1"/>
  <c r="G188" i="1" l="1"/>
  <c r="G187" i="1" s="1"/>
  <c r="G186" i="1" s="1"/>
  <c r="G185" i="1" s="1"/>
  <c r="H188" i="1"/>
  <c r="H187" i="1" s="1"/>
  <c r="H186" i="1" s="1"/>
  <c r="H185" i="1" s="1"/>
  <c r="F188" i="1"/>
  <c r="F187" i="1" s="1"/>
  <c r="F186" i="1" s="1"/>
  <c r="F185" i="1" s="1"/>
  <c r="G95" i="1"/>
  <c r="G94" i="1" s="1"/>
  <c r="G93" i="1" s="1"/>
  <c r="G92" i="1" s="1"/>
  <c r="H95" i="1"/>
  <c r="H94" i="1" s="1"/>
  <c r="H93" i="1" s="1"/>
  <c r="H92" i="1" s="1"/>
  <c r="F95" i="1"/>
  <c r="F94" i="1" s="1"/>
  <c r="F93" i="1" s="1"/>
  <c r="F92" i="1" s="1"/>
  <c r="G100" i="1"/>
  <c r="G99" i="1" s="1"/>
  <c r="G98" i="1" s="1"/>
  <c r="G97" i="1" s="1"/>
  <c r="H100" i="1"/>
  <c r="H99" i="1" s="1"/>
  <c r="H98" i="1" s="1"/>
  <c r="H97" i="1" s="1"/>
  <c r="F100" i="1"/>
  <c r="F99" i="1" s="1"/>
  <c r="F98" i="1" s="1"/>
  <c r="F97" i="1" s="1"/>
  <c r="G60" i="1"/>
  <c r="G59" i="1" s="1"/>
  <c r="G58" i="1" s="1"/>
  <c r="G57" i="1" s="1"/>
  <c r="H60" i="1"/>
  <c r="H59" i="1" s="1"/>
  <c r="H58" i="1" s="1"/>
  <c r="H57" i="1" s="1"/>
  <c r="F60" i="1"/>
  <c r="F59" i="1" s="1"/>
  <c r="F58" i="1" s="1"/>
  <c r="F57" i="1" s="1"/>
  <c r="G90" i="1"/>
  <c r="G89" i="1" s="1"/>
  <c r="G88" i="1" s="1"/>
  <c r="G87" i="1" s="1"/>
  <c r="H90" i="1"/>
  <c r="H89" i="1" s="1"/>
  <c r="H88" i="1" s="1"/>
  <c r="H87" i="1" s="1"/>
  <c r="F90" i="1"/>
  <c r="F89" i="1" s="1"/>
  <c r="F88" i="1" s="1"/>
  <c r="F87" i="1" s="1"/>
  <c r="G31" i="1"/>
  <c r="G30" i="1" s="1"/>
  <c r="G29" i="1" s="1"/>
  <c r="G28" i="1" s="1"/>
  <c r="H31" i="1"/>
  <c r="H30" i="1" s="1"/>
  <c r="H29" i="1" s="1"/>
  <c r="H28" i="1" s="1"/>
  <c r="F31" i="1"/>
  <c r="F30" i="1" s="1"/>
  <c r="F29" i="1" s="1"/>
  <c r="F28" i="1" s="1"/>
  <c r="G111" i="1"/>
  <c r="G110" i="1" s="1"/>
  <c r="G109" i="1" s="1"/>
  <c r="G108" i="1" s="1"/>
  <c r="G102" i="1" s="1"/>
  <c r="H111" i="1"/>
  <c r="H110" i="1" s="1"/>
  <c r="H109" i="1" s="1"/>
  <c r="H108" i="1" s="1"/>
  <c r="H102" i="1" s="1"/>
  <c r="F111" i="1"/>
  <c r="F110" i="1" s="1"/>
  <c r="F109" i="1" s="1"/>
  <c r="F108" i="1" s="1"/>
  <c r="F102" i="1" s="1"/>
  <c r="G80" i="1"/>
  <c r="G79" i="1" s="1"/>
  <c r="G78" i="1" s="1"/>
  <c r="G77" i="1" s="1"/>
  <c r="H80" i="1"/>
  <c r="H79" i="1" s="1"/>
  <c r="H78" i="1" s="1"/>
  <c r="H77" i="1" s="1"/>
  <c r="F80" i="1"/>
  <c r="F79" i="1" s="1"/>
  <c r="F78" i="1" s="1"/>
  <c r="F77" i="1" s="1"/>
  <c r="G70" i="1"/>
  <c r="G69" i="1" s="1"/>
  <c r="G68" i="1" s="1"/>
  <c r="G67" i="1" s="1"/>
  <c r="H70" i="1"/>
  <c r="H69" i="1" s="1"/>
  <c r="H68" i="1" s="1"/>
  <c r="H67" i="1" s="1"/>
  <c r="F70" i="1"/>
  <c r="F69" i="1" s="1"/>
  <c r="F68" i="1" s="1"/>
  <c r="F67" i="1" s="1"/>
  <c r="G47" i="1"/>
  <c r="G46" i="1" s="1"/>
  <c r="G45" i="1" s="1"/>
  <c r="H47" i="1"/>
  <c r="H46" i="1" s="1"/>
  <c r="H45" i="1" s="1"/>
  <c r="F47" i="1"/>
  <c r="F46" i="1" s="1"/>
  <c r="F45" i="1" s="1"/>
  <c r="G122" i="1" l="1"/>
  <c r="G121" i="1" s="1"/>
  <c r="G120" i="1" s="1"/>
  <c r="G119" i="1" s="1"/>
  <c r="H122" i="1"/>
  <c r="H121" i="1" s="1"/>
  <c r="H120" i="1" s="1"/>
  <c r="H119" i="1" s="1"/>
  <c r="F122" i="1"/>
  <c r="F121" i="1" s="1"/>
  <c r="F120" i="1" s="1"/>
  <c r="F119" i="1" s="1"/>
  <c r="G85" i="1" l="1"/>
  <c r="G84" i="1" s="1"/>
  <c r="G83" i="1" s="1"/>
  <c r="G82" i="1" s="1"/>
  <c r="H85" i="1"/>
  <c r="H84" i="1" s="1"/>
  <c r="H83" i="1" s="1"/>
  <c r="H82" i="1" s="1"/>
  <c r="F85" i="1"/>
  <c r="F84" i="1" s="1"/>
  <c r="F83" i="1" s="1"/>
  <c r="F82" i="1" s="1"/>
  <c r="G22" i="1"/>
  <c r="G21" i="1" s="1"/>
  <c r="G20" i="1" s="1"/>
  <c r="H22" i="1"/>
  <c r="H21" i="1" s="1"/>
  <c r="H20" i="1" s="1"/>
  <c r="F22" i="1"/>
  <c r="F21" i="1" s="1"/>
  <c r="F20" i="1" s="1"/>
  <c r="G26" i="1"/>
  <c r="G25" i="1" s="1"/>
  <c r="G24" i="1" s="1"/>
  <c r="H26" i="1"/>
  <c r="H25" i="1" s="1"/>
  <c r="H24" i="1" s="1"/>
  <c r="F26" i="1"/>
  <c r="F25" i="1" s="1"/>
  <c r="F24" i="1" s="1"/>
  <c r="G165" i="1"/>
  <c r="G164" i="1" s="1"/>
  <c r="G163" i="1" s="1"/>
  <c r="G162" i="1" s="1"/>
  <c r="H165" i="1"/>
  <c r="H164" i="1" s="1"/>
  <c r="H163" i="1" s="1"/>
  <c r="H162" i="1" s="1"/>
  <c r="F165" i="1"/>
  <c r="F164" i="1" s="1"/>
  <c r="F163" i="1" s="1"/>
  <c r="F162" i="1" s="1"/>
  <c r="G159" i="1"/>
  <c r="G158" i="1" s="1"/>
  <c r="G157" i="1" s="1"/>
  <c r="H159" i="1"/>
  <c r="H158" i="1" s="1"/>
  <c r="H157" i="1" s="1"/>
  <c r="F159" i="1"/>
  <c r="F158" i="1" s="1"/>
  <c r="F157" i="1" s="1"/>
  <c r="F155" i="1" l="1"/>
  <c r="F156" i="1"/>
  <c r="G155" i="1"/>
  <c r="G156" i="1"/>
  <c r="H155" i="1"/>
  <c r="H156" i="1"/>
  <c r="G19" i="1"/>
  <c r="F19" i="1"/>
  <c r="H19" i="1"/>
  <c r="G17" i="1" l="1"/>
  <c r="G16" i="1" s="1"/>
  <c r="G15" i="1" s="1"/>
  <c r="G14" i="1" s="1"/>
  <c r="G13" i="1" s="1"/>
  <c r="H17" i="1"/>
  <c r="H16" i="1" s="1"/>
  <c r="H15" i="1" s="1"/>
  <c r="H14" i="1" s="1"/>
  <c r="H13" i="1" s="1"/>
  <c r="F17" i="1"/>
  <c r="F16" i="1" s="1"/>
  <c r="F15" i="1" s="1"/>
  <c r="F14" i="1" s="1"/>
  <c r="F13" i="1" s="1"/>
  <c r="G153" i="1" l="1"/>
  <c r="H153" i="1"/>
  <c r="G152" i="1"/>
  <c r="G151" i="1" s="1"/>
  <c r="G150" i="1" s="1"/>
  <c r="H152" i="1"/>
  <c r="H151" i="1" s="1"/>
  <c r="H150" i="1" s="1"/>
  <c r="F153" i="1"/>
  <c r="F152" i="1" s="1"/>
  <c r="F151" i="1" s="1"/>
  <c r="F150" i="1" s="1"/>
  <c r="G143" i="1"/>
  <c r="G142" i="1" s="1"/>
  <c r="G141" i="1" s="1"/>
  <c r="G140" i="1" s="1"/>
  <c r="H143" i="1"/>
  <c r="H142" i="1" s="1"/>
  <c r="H141" i="1" s="1"/>
  <c r="H140" i="1" s="1"/>
  <c r="F143" i="1"/>
  <c r="F142" i="1" s="1"/>
  <c r="F141" i="1" s="1"/>
  <c r="F140" i="1" s="1"/>
  <c r="G42" i="1" l="1"/>
  <c r="G41" i="1" s="1"/>
  <c r="G40" i="1" s="1"/>
  <c r="G39" i="1" s="1"/>
  <c r="H42" i="1"/>
  <c r="H41" i="1" s="1"/>
  <c r="H40" i="1" s="1"/>
  <c r="H39" i="1" s="1"/>
  <c r="F42" i="1"/>
  <c r="F41" i="1" s="1"/>
  <c r="F40" i="1" s="1"/>
  <c r="F39" i="1" s="1"/>
  <c r="G65" i="1" l="1"/>
  <c r="H65" i="1"/>
  <c r="F65" i="1"/>
  <c r="G179" i="1" l="1"/>
  <c r="G178" i="1" s="1"/>
  <c r="G177" i="1" s="1"/>
  <c r="H179" i="1"/>
  <c r="H178" i="1" s="1"/>
  <c r="H177" i="1" s="1"/>
  <c r="F179" i="1"/>
  <c r="F178" i="1" s="1"/>
  <c r="F177" i="1" s="1"/>
  <c r="H183" i="1" l="1"/>
  <c r="H182" i="1" s="1"/>
  <c r="H181" i="1" s="1"/>
  <c r="G183" i="1"/>
  <c r="F183" i="1"/>
  <c r="F182" i="1" s="1"/>
  <c r="G182" i="1"/>
  <c r="H174" i="1"/>
  <c r="H173" i="1" s="1"/>
  <c r="H172" i="1" s="1"/>
  <c r="G174" i="1"/>
  <c r="G173" i="1" s="1"/>
  <c r="G172" i="1" s="1"/>
  <c r="F174" i="1"/>
  <c r="F173" i="1" s="1"/>
  <c r="F172" i="1" s="1"/>
  <c r="H170" i="1"/>
  <c r="G170" i="1"/>
  <c r="F170" i="1"/>
  <c r="H148" i="1"/>
  <c r="H147" i="1" s="1"/>
  <c r="H146" i="1" s="1"/>
  <c r="H145" i="1" s="1"/>
  <c r="G148" i="1"/>
  <c r="G147" i="1" s="1"/>
  <c r="G146" i="1" s="1"/>
  <c r="G145" i="1" s="1"/>
  <c r="F148" i="1"/>
  <c r="F147" i="1" s="1"/>
  <c r="F146" i="1" s="1"/>
  <c r="F145" i="1" s="1"/>
  <c r="H138" i="1"/>
  <c r="H137" i="1" s="1"/>
  <c r="H136" i="1" s="1"/>
  <c r="G138" i="1"/>
  <c r="G137" i="1" s="1"/>
  <c r="G136" i="1" s="1"/>
  <c r="F138" i="1"/>
  <c r="F137" i="1" s="1"/>
  <c r="F136" i="1" s="1"/>
  <c r="H134" i="1"/>
  <c r="H133" i="1" s="1"/>
  <c r="H132" i="1" s="1"/>
  <c r="G134" i="1"/>
  <c r="G133" i="1" s="1"/>
  <c r="G132" i="1" s="1"/>
  <c r="F134" i="1"/>
  <c r="F133" i="1" s="1"/>
  <c r="F132" i="1" s="1"/>
  <c r="H117" i="1"/>
  <c r="H116" i="1" s="1"/>
  <c r="H115" i="1" s="1"/>
  <c r="H114" i="1" s="1"/>
  <c r="H113" i="1" s="1"/>
  <c r="G117" i="1"/>
  <c r="G116" i="1" s="1"/>
  <c r="G115" i="1" s="1"/>
  <c r="G114" i="1" s="1"/>
  <c r="G113" i="1" s="1"/>
  <c r="F117" i="1"/>
  <c r="F116" i="1" s="1"/>
  <c r="F115" i="1" s="1"/>
  <c r="F114" i="1" s="1"/>
  <c r="F113" i="1" s="1"/>
  <c r="H64" i="1"/>
  <c r="H63" i="1" s="1"/>
  <c r="H62" i="1" s="1"/>
  <c r="G64" i="1"/>
  <c r="G63" i="1" s="1"/>
  <c r="G62" i="1" s="1"/>
  <c r="F64" i="1"/>
  <c r="F63" i="1" s="1"/>
  <c r="F62" i="1" s="1"/>
  <c r="H55" i="1"/>
  <c r="H54" i="1" s="1"/>
  <c r="H53" i="1" s="1"/>
  <c r="H44" i="1" s="1"/>
  <c r="G55" i="1"/>
  <c r="G54" i="1" s="1"/>
  <c r="G53" i="1" s="1"/>
  <c r="G44" i="1" s="1"/>
  <c r="F55" i="1"/>
  <c r="F54" i="1" s="1"/>
  <c r="F53" i="1" s="1"/>
  <c r="F44" i="1" s="1"/>
  <c r="H37" i="1"/>
  <c r="H36" i="1" s="1"/>
  <c r="H35" i="1" s="1"/>
  <c r="H34" i="1" s="1"/>
  <c r="G37" i="1"/>
  <c r="G36" i="1" s="1"/>
  <c r="G35" i="1" s="1"/>
  <c r="G34" i="1" s="1"/>
  <c r="F37" i="1"/>
  <c r="F36" i="1" s="1"/>
  <c r="F35" i="1" s="1"/>
  <c r="F34" i="1" s="1"/>
  <c r="F33" i="1" l="1"/>
  <c r="F131" i="1"/>
  <c r="F12" i="1"/>
  <c r="H33" i="1"/>
  <c r="G33" i="1"/>
  <c r="F130" i="1"/>
  <c r="H169" i="1"/>
  <c r="H168" i="1" s="1"/>
  <c r="H167" i="1" s="1"/>
  <c r="G169" i="1"/>
  <c r="G168" i="1" s="1"/>
  <c r="G167" i="1" s="1"/>
  <c r="F169" i="1"/>
  <c r="F168" i="1" s="1"/>
  <c r="F167" i="1" s="1"/>
  <c r="G176" i="1"/>
  <c r="G181" i="1"/>
  <c r="F176" i="1"/>
  <c r="F181" i="1"/>
  <c r="H176" i="1"/>
  <c r="G131" i="1"/>
  <c r="G130" i="1" s="1"/>
  <c r="H131" i="1"/>
  <c r="H130" i="1" s="1"/>
  <c r="F161" i="1" l="1"/>
  <c r="F129" i="1" s="1"/>
  <c r="G12" i="1"/>
  <c r="G161" i="1"/>
  <c r="G129" i="1" s="1"/>
  <c r="H12" i="1"/>
  <c r="H161" i="1"/>
  <c r="H129" i="1" s="1"/>
  <c r="H191" i="1" l="1"/>
  <c r="G191" i="1"/>
  <c r="F191" i="1"/>
</calcChain>
</file>

<file path=xl/sharedStrings.xml><?xml version="1.0" encoding="utf-8"?>
<sst xmlns="http://schemas.openxmlformats.org/spreadsheetml/2006/main" count="771" uniqueCount="339">
  <si>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</si>
  <si>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</si>
  <si>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</si>
  <si>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</si>
  <si>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</si>
  <si>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</si>
  <si>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</si>
  <si>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</si>
  <si>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</si>
  <si>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</si>
  <si>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</si>
  <si>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</si>
  <si>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</si>
  <si>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</si>
  <si>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</si>
  <si>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</si>
  <si>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</si>
  <si>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</si>
  <si>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</si>
  <si>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</si>
  <si>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</si>
  <si>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</si>
  <si>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</si>
  <si>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</si>
  <si>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</si>
  <si>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</si>
  <si>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</si>
  <si>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</si>
  <si>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</si>
  <si>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</si>
  <si>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</si>
  <si>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</si>
  <si>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</si>
  <si>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</si>
  <si>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</si>
  <si>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</si>
  <si>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</si>
  <si>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</si>
  <si>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</si>
  <si>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</si>
  <si>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</si>
  <si>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</si>
  <si>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</si>
  <si>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</si>
  <si>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</si>
  <si>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</si>
  <si>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</si>
  <si>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</si>
  <si>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</si>
  <si>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</si>
  <si>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</si>
  <si>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</si>
  <si>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</si>
  <si>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</si>
  <si>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</si>
  <si>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</si>
  <si>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</si>
  <si>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</si>
  <si>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</si>
  <si>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</si>
  <si>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</si>
  <si>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</si>
  <si>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</si>
  <si>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</si>
  <si>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</si>
  <si>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</si>
  <si>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</si>
  <si>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</si>
  <si>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</si>
  <si>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</si>
  <si>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</si>
  <si>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</si>
  <si>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</si>
  <si>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</si>
  <si>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</si>
  <si>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</si>
  <si>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</si>
  <si>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</si>
  <si>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</si>
  <si>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</si>
  <si>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</si>
  <si>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</si>
  <si>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</si>
  <si>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</si>
  <si>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</si>
  <si>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</si>
  <si>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</si>
  <si>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</si>
  <si>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</si>
  <si>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</si>
  <si>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</si>
  <si>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</si>
  <si>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</si>
  <si>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</si>
  <si>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</si>
  <si>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</si>
  <si>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</si>
  <si>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</si>
  <si>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</si>
  <si>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</si>
  <si>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</si>
  <si>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</si>
  <si>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</si>
  <si>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</si>
  <si>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</si>
  <si>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</si>
  <si>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</si>
  <si>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</si>
  <si>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</si>
  <si>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</si>
  <si>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</si>
  <si>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</si>
  <si>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</si>
  <si>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</si>
  <si>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</si>
  <si>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</si>
  <si>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</si>
  <si>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</si>
  <si>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</si>
  <si>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</si>
  <si>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</si>
  <si>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</si>
  <si>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</si>
  <si>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</si>
  <si>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</si>
  <si>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6</t>
  </si>
  <si>
    <t>10</t>
  </si>
  <si>
    <t>11</t>
  </si>
  <si>
    <t>22</t>
  </si>
  <si>
    <t>23</t>
  </si>
  <si>
    <t>24</t>
  </si>
  <si>
    <t>25</t>
  </si>
  <si>
    <t>26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</si>
  <si>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</si>
  <si>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</si>
  <si>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</si>
  <si>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</si>
  <si>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</si>
  <si>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</si>
  <si>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</si>
  <si>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</si>
  <si>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</si>
  <si>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</si>
  <si>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</si>
  <si>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</si>
  <si>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</si>
  <si>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</si>
  <si>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</si>
  <si>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</si>
  <si>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</si>
  <si>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</si>
  <si>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</si>
  <si>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</si>
  <si>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</si>
  <si>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</si>
  <si>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</si>
  <si>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Сумма на 2024 год</t>
  </si>
  <si>
    <t>49</t>
  </si>
  <si>
    <t>46</t>
  </si>
  <si>
    <t>47</t>
  </si>
  <si>
    <t>48</t>
  </si>
  <si>
    <t>50</t>
  </si>
  <si>
    <t>1520088620</t>
  </si>
  <si>
    <t>83</t>
  </si>
  <si>
    <t>89</t>
  </si>
  <si>
    <t>90</t>
  </si>
  <si>
    <t>91</t>
  </si>
  <si>
    <t>92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</si>
  <si>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</si>
  <si>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</si>
  <si>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</si>
  <si>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</si>
  <si>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</si>
  <si>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</si>
  <si>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</si>
  <si>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</si>
  <si>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</si>
  <si>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</si>
  <si>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</si>
  <si>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</si>
  <si>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</si>
  <si>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</si>
  <si>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55</t>
  </si>
  <si>
    <t>56</t>
  </si>
  <si>
    <t>57</t>
  </si>
  <si>
    <t>58</t>
  </si>
  <si>
    <t>101</t>
  </si>
  <si>
    <t>102</t>
  </si>
  <si>
    <t>103</t>
  </si>
  <si>
    <t>Сумма на 2025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</si>
  <si>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</si>
  <si>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</si>
  <si>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</si>
  <si>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</si>
  <si>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</si>
  <si>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Резервные фонды в рамках непрограммных расходов сельсовета</t>
  </si>
  <si>
    <t>1930000000</t>
  </si>
  <si>
    <t>1930000200</t>
  </si>
  <si>
    <t>Резервные средства</t>
  </si>
  <si>
    <t>870</t>
  </si>
  <si>
    <t>Резервные фонды</t>
  </si>
  <si>
    <t>0111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</si>
  <si>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</si>
  <si>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</si>
  <si>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</si>
  <si>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</si>
  <si>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</si>
  <si>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</si>
  <si>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</si>
  <si>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</si>
  <si>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</si>
  <si>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</si>
  <si>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</si>
  <si>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</si>
  <si>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</si>
  <si>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</si>
  <si>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</si>
  <si>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</si>
  <si>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</si>
  <si>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</si>
  <si>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</si>
  <si>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</si>
  <si>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</si>
  <si>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</si>
  <si>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</si>
  <si>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Иные выплаты населению</t>
  </si>
  <si>
    <t>360</t>
  </si>
  <si>
    <t>104</t>
  </si>
  <si>
    <t>105</t>
  </si>
  <si>
    <t>106</t>
  </si>
  <si>
    <t>107</t>
  </si>
  <si>
    <t>108</t>
  </si>
  <si>
    <t>109</t>
  </si>
  <si>
    <t>111</t>
  </si>
  <si>
    <t>112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</si>
  <si>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</si>
  <si>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</si>
  <si>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113</t>
  </si>
  <si>
    <t>114</t>
  </si>
  <si>
    <t>119</t>
  </si>
  <si>
    <t>121</t>
  </si>
  <si>
    <t>122</t>
  </si>
  <si>
    <t>123</t>
  </si>
  <si>
    <t>124</t>
  </si>
  <si>
    <t>125</t>
  </si>
  <si>
    <t>126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</si>
  <si>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</si>
  <si>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</si>
  <si>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</si>
  <si>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</si>
  <si>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127</t>
  </si>
  <si>
    <t>128</t>
  </si>
  <si>
    <t>129</t>
  </si>
  <si>
    <t>130</t>
  </si>
  <si>
    <t>131</t>
  </si>
  <si>
    <t>расходов бюджета сельсовета на 2024 год и плановый период 2025-2026 годов</t>
  </si>
  <si>
    <t>Сумма на 2026 год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</si>
  <si>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</si>
  <si>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</si>
  <si>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</si>
  <si>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</si>
  <si>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</si>
  <si>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</si>
  <si>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</si>
  <si>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</si>
  <si>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</si>
  <si>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</si>
  <si>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</si>
  <si>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15100S5100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</si>
  <si>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</si>
  <si>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</si>
  <si>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</si>
  <si>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</si>
  <si>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</si>
  <si>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</si>
  <si>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</si>
  <si>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</si>
  <si>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</si>
  <si>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</si>
  <si>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</si>
  <si>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</si>
  <si>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</si>
  <si>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</si>
  <si>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</si>
  <si>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</si>
  <si>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</si>
  <si>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</si>
  <si>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</si>
  <si>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</si>
  <si>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</si>
  <si>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</si>
  <si>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</si>
  <si>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</si>
  <si>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</si>
  <si>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</si>
  <si>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</si>
  <si>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</si>
  <si>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</si>
  <si>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</si>
  <si>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</si>
  <si>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</si>
  <si>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</si>
  <si>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</si>
  <si>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</si>
  <si>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</si>
  <si>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</si>
  <si>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</si>
  <si>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</si>
  <si>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</si>
  <si>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</si>
  <si>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</si>
  <si>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</si>
  <si>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</si>
  <si>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</si>
  <si>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</si>
  <si>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</si>
  <si>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Расходы за счёт средств резервного фонда администрации сельсовета в рамках непрограммных расходов сельсовета</t>
  </si>
  <si>
    <t>168</t>
  </si>
  <si>
    <t>169</t>
  </si>
  <si>
    <t>170</t>
  </si>
  <si>
    <t>1520088680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</si>
  <si>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</si>
  <si>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</si>
  <si>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</si>
  <si>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115</t>
  </si>
  <si>
    <t>116</t>
  </si>
  <si>
    <t>117</t>
  </si>
  <si>
    <t>118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</si>
  <si>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</si>
  <si>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</si>
  <si>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</si>
  <si>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</si>
  <si>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</si>
  <si>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</si>
  <si>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</si>
  <si>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</si>
  <si>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</si>
  <si>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</si>
  <si>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от 16.07.2024 г. № 179-57-рс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</si>
</sst>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4" fontId="1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164" fontId="1" fillId="3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center" vertical="top"/>
    </xf>
    <xf numFmtId="49" fontId="6" fillId="3" borderId="2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1"/>
  <sheetViews>
    <sheetView tabSelected="1" workbookViewId="0">
      <selection activeCell="J14" sqref="J14"/>
    </sheetView>
  </sheetViews>
  <sheetFormatPr defaultRowHeight="12.75" x14ac:dyDescent="0.2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 x14ac:dyDescent="0.2">
      <c r="A1" s="2"/>
      <c r="B1" s="3"/>
      <c r="C1" s="4"/>
      <c r="D1" s="4"/>
      <c r="E1" s="4"/>
      <c r="F1" s="4"/>
      <c r="G1" s="44" t="s">
        <v>155</v>
      </c>
      <c r="H1" s="44"/>
    </row>
    <row r="2" spans="1:9" s="5" customFormat="1" x14ac:dyDescent="0.2">
      <c r="A2" s="2"/>
      <c r="B2" s="6"/>
      <c r="C2" s="2"/>
      <c r="D2" s="2"/>
      <c r="E2" s="2"/>
      <c r="F2" s="2"/>
      <c r="G2" s="45" t="s">
        <v>0</v>
      </c>
      <c r="H2" s="45"/>
    </row>
    <row r="3" spans="1:9" s="5" customFormat="1" ht="12.75" customHeight="1" x14ac:dyDescent="0.2">
      <c r="A3" s="6"/>
      <c r="B3" s="6"/>
      <c r="C3" s="6"/>
      <c r="D3" s="6"/>
      <c r="E3" s="6"/>
      <c r="F3" s="6"/>
      <c r="G3" s="45" t="s">
        <v>338</v>
      </c>
      <c r="H3" s="45"/>
    </row>
    <row r="4" spans="1:9" s="5" customFormat="1" ht="12.75" customHeight="1" x14ac:dyDescent="0.2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 x14ac:dyDescent="0.2">
      <c r="A5" s="42" t="s">
        <v>179</v>
      </c>
      <c r="B5" s="42"/>
      <c r="C5" s="42"/>
      <c r="D5" s="42"/>
      <c r="E5" s="42"/>
      <c r="F5" s="42"/>
      <c r="G5" s="42"/>
      <c r="H5" s="42"/>
    </row>
    <row r="6" spans="1:9" s="5" customFormat="1" ht="14.25" x14ac:dyDescent="0.2">
      <c r="A6" s="42" t="s">
        <v>1</v>
      </c>
      <c r="B6" s="42"/>
      <c r="C6" s="42"/>
      <c r="D6" s="42"/>
      <c r="E6" s="42"/>
      <c r="F6" s="42"/>
      <c r="G6" s="42"/>
      <c r="H6" s="42"/>
    </row>
    <row r="7" spans="1:9" s="5" customFormat="1" ht="14.25" x14ac:dyDescent="0.2">
      <c r="A7" s="42" t="s">
        <v>255</v>
      </c>
      <c r="B7" s="42"/>
      <c r="C7" s="42"/>
      <c r="D7" s="42"/>
      <c r="E7" s="42"/>
      <c r="F7" s="42"/>
      <c r="G7" s="42"/>
      <c r="H7" s="42"/>
    </row>
    <row r="8" spans="1:9" s="5" customFormat="1" ht="21.75" customHeight="1" x14ac:dyDescent="0.2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 x14ac:dyDescent="0.2">
      <c r="A9" s="43" t="s">
        <v>3</v>
      </c>
      <c r="B9" s="43" t="s">
        <v>4</v>
      </c>
      <c r="C9" s="43" t="s">
        <v>5</v>
      </c>
      <c r="D9" s="43" t="s">
        <v>6</v>
      </c>
      <c r="E9" s="43" t="s">
        <v>7</v>
      </c>
      <c r="F9" s="43" t="s">
        <v>156</v>
      </c>
      <c r="G9" s="43" t="s">
        <v>189</v>
      </c>
      <c r="H9" s="43" t="s">
        <v>256</v>
      </c>
      <c r="I9" s="9"/>
    </row>
    <row r="10" spans="1:9" s="10" customFormat="1" ht="21.4" customHeight="1" x14ac:dyDescent="0.2">
      <c r="A10" s="43"/>
      <c r="B10" s="43"/>
      <c r="C10" s="43"/>
      <c r="D10" s="43"/>
      <c r="E10" s="43"/>
      <c r="F10" s="43"/>
      <c r="G10" s="43"/>
      <c r="H10" s="43"/>
      <c r="I10" s="9"/>
    </row>
    <row r="11" spans="1:9" x14ac:dyDescent="0.2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1" t="s">
        <v>14</v>
      </c>
      <c r="H11" s="11" t="s">
        <v>15</v>
      </c>
      <c r="I11" s="12"/>
    </row>
    <row r="12" spans="1:9" ht="25.5" x14ac:dyDescent="0.2">
      <c r="A12" s="13" t="s">
        <v>8</v>
      </c>
      <c r="B12" s="14" t="s">
        <v>16</v>
      </c>
      <c r="C12" s="15" t="s">
        <v>17</v>
      </c>
      <c r="D12" s="15"/>
      <c r="E12" s="15"/>
      <c r="F12" s="16">
        <f>+F33+F102+F113+F13</f>
        <v>10787119.949999999</v>
      </c>
      <c r="G12" s="16">
        <f>+G33+G102+G113+G13</f>
        <v>4772493</v>
      </c>
      <c r="H12" s="16">
        <f>+H33+H102+H113+H13</f>
        <v>4618777</v>
      </c>
    </row>
    <row r="13" spans="1:9" ht="38.25" x14ac:dyDescent="0.2">
      <c r="A13" s="13" t="s">
        <v>9</v>
      </c>
      <c r="B13" s="14" t="s">
        <v>180</v>
      </c>
      <c r="C13" s="15" t="s">
        <v>181</v>
      </c>
      <c r="D13" s="15"/>
      <c r="E13" s="15"/>
      <c r="F13" s="16">
        <f>F14+F19+F28</f>
        <v>1060786.45</v>
      </c>
      <c r="G13" s="16">
        <f t="shared" ref="G13:H13" si="0">G14+G19+G28</f>
        <v>424422</v>
      </c>
      <c r="H13" s="16">
        <f t="shared" si="0"/>
        <v>424422</v>
      </c>
    </row>
    <row r="14" spans="1:9" ht="102" x14ac:dyDescent="0.2">
      <c r="A14" s="13" t="s">
        <v>10</v>
      </c>
      <c r="B14" s="17" t="s">
        <v>190</v>
      </c>
      <c r="C14" s="13" t="s">
        <v>191</v>
      </c>
      <c r="D14" s="13"/>
      <c r="E14" s="13"/>
      <c r="F14" s="18">
        <f>F15</f>
        <v>72515.45</v>
      </c>
      <c r="G14" s="18">
        <f t="shared" ref="G14:H14" si="1">G15</f>
        <v>0</v>
      </c>
      <c r="H14" s="18">
        <f t="shared" si="1"/>
        <v>0</v>
      </c>
    </row>
    <row r="15" spans="1:9" ht="25.5" x14ac:dyDescent="0.2">
      <c r="A15" s="13" t="s">
        <v>11</v>
      </c>
      <c r="B15" s="19" t="s">
        <v>20</v>
      </c>
      <c r="C15" s="13" t="s">
        <v>191</v>
      </c>
      <c r="D15" s="13" t="s">
        <v>21</v>
      </c>
      <c r="E15" s="13"/>
      <c r="F15" s="18">
        <f>F16</f>
        <v>72515.45</v>
      </c>
      <c r="G15" s="18">
        <f t="shared" ref="G15:H15" si="2">G16</f>
        <v>0</v>
      </c>
      <c r="H15" s="18">
        <f t="shared" si="2"/>
        <v>0</v>
      </c>
    </row>
    <row r="16" spans="1:9" ht="38.25" x14ac:dyDescent="0.2">
      <c r="A16" s="13" t="s">
        <v>12</v>
      </c>
      <c r="B16" s="19" t="s">
        <v>23</v>
      </c>
      <c r="C16" s="13" t="s">
        <v>191</v>
      </c>
      <c r="D16" s="13" t="s">
        <v>24</v>
      </c>
      <c r="E16" s="13"/>
      <c r="F16" s="18">
        <f>F17</f>
        <v>72515.45</v>
      </c>
      <c r="G16" s="18">
        <f t="shared" ref="G16:H16" si="3">G17</f>
        <v>0</v>
      </c>
      <c r="H16" s="18">
        <f t="shared" si="3"/>
        <v>0</v>
      </c>
    </row>
    <row r="17" spans="1:8" x14ac:dyDescent="0.2">
      <c r="A17" s="13" t="s">
        <v>125</v>
      </c>
      <c r="B17" s="19" t="s">
        <v>26</v>
      </c>
      <c r="C17" s="13" t="s">
        <v>191</v>
      </c>
      <c r="D17" s="13" t="s">
        <v>24</v>
      </c>
      <c r="E17" s="13" t="s">
        <v>27</v>
      </c>
      <c r="F17" s="18">
        <f>F18</f>
        <v>72515.45</v>
      </c>
      <c r="G17" s="18">
        <f t="shared" ref="G17:H17" si="4">G18</f>
        <v>0</v>
      </c>
      <c r="H17" s="18">
        <f t="shared" si="4"/>
        <v>0</v>
      </c>
    </row>
    <row r="18" spans="1:8" x14ac:dyDescent="0.2">
      <c r="A18" s="13" t="s">
        <v>13</v>
      </c>
      <c r="B18" s="19" t="s">
        <v>192</v>
      </c>
      <c r="C18" s="15" t="s">
        <v>191</v>
      </c>
      <c r="D18" s="13" t="s">
        <v>24</v>
      </c>
      <c r="E18" s="15" t="s">
        <v>193</v>
      </c>
      <c r="F18" s="18">
        <v>72515.45</v>
      </c>
      <c r="G18" s="18">
        <v>0</v>
      </c>
      <c r="H18" s="18">
        <v>0</v>
      </c>
    </row>
    <row r="19" spans="1:8" ht="76.5" x14ac:dyDescent="0.2">
      <c r="A19" s="13" t="s">
        <v>14</v>
      </c>
      <c r="B19" s="19" t="s">
        <v>219</v>
      </c>
      <c r="C19" s="13" t="s">
        <v>220</v>
      </c>
      <c r="D19" s="30"/>
      <c r="E19" s="31"/>
      <c r="F19" s="18">
        <f>F20+F24</f>
        <v>636632</v>
      </c>
      <c r="G19" s="18">
        <f t="shared" ref="G19:H19" si="5">G20+G24</f>
        <v>424422</v>
      </c>
      <c r="H19" s="18">
        <f t="shared" si="5"/>
        <v>424422</v>
      </c>
    </row>
    <row r="20" spans="1:8" ht="25.5" x14ac:dyDescent="0.2">
      <c r="A20" s="13" t="s">
        <v>15</v>
      </c>
      <c r="B20" s="19" t="s">
        <v>20</v>
      </c>
      <c r="C20" s="13" t="s">
        <v>220</v>
      </c>
      <c r="D20" s="13" t="s">
        <v>21</v>
      </c>
      <c r="E20" s="28"/>
      <c r="F20" s="18">
        <f>F21</f>
        <v>536632</v>
      </c>
      <c r="G20" s="18">
        <f t="shared" ref="G20:H20" si="6">G21</f>
        <v>374422</v>
      </c>
      <c r="H20" s="18">
        <f t="shared" si="6"/>
        <v>374422</v>
      </c>
    </row>
    <row r="21" spans="1:8" ht="38.25" x14ac:dyDescent="0.2">
      <c r="A21" s="13" t="s">
        <v>126</v>
      </c>
      <c r="B21" s="19" t="s">
        <v>23</v>
      </c>
      <c r="C21" s="13" t="s">
        <v>220</v>
      </c>
      <c r="D21" s="13" t="s">
        <v>24</v>
      </c>
      <c r="E21" s="28"/>
      <c r="F21" s="18">
        <f>F22</f>
        <v>536632</v>
      </c>
      <c r="G21" s="18">
        <f t="shared" ref="G21:H21" si="7">G22</f>
        <v>374422</v>
      </c>
      <c r="H21" s="18">
        <f t="shared" si="7"/>
        <v>374422</v>
      </c>
    </row>
    <row r="22" spans="1:8" ht="25.5" x14ac:dyDescent="0.2">
      <c r="A22" s="13" t="s">
        <v>127</v>
      </c>
      <c r="B22" s="19" t="s">
        <v>221</v>
      </c>
      <c r="C22" s="13" t="s">
        <v>220</v>
      </c>
      <c r="D22" s="13" t="s">
        <v>24</v>
      </c>
      <c r="E22" s="28" t="s">
        <v>222</v>
      </c>
      <c r="F22" s="18">
        <f>F23</f>
        <v>536632</v>
      </c>
      <c r="G22" s="18">
        <f t="shared" ref="G22:H22" si="8">G23</f>
        <v>374422</v>
      </c>
      <c r="H22" s="18">
        <f t="shared" si="8"/>
        <v>374422</v>
      </c>
    </row>
    <row r="23" spans="1:8" ht="38.25" x14ac:dyDescent="0.2">
      <c r="A23" s="13" t="s">
        <v>18</v>
      </c>
      <c r="B23" s="32" t="s">
        <v>223</v>
      </c>
      <c r="C23" s="33" t="s">
        <v>220</v>
      </c>
      <c r="D23" s="33" t="s">
        <v>24</v>
      </c>
      <c r="E23" s="33" t="s">
        <v>224</v>
      </c>
      <c r="F23" s="18">
        <v>536632</v>
      </c>
      <c r="G23" s="18">
        <v>374422</v>
      </c>
      <c r="H23" s="18">
        <v>374422</v>
      </c>
    </row>
    <row r="24" spans="1:8" ht="25.5" x14ac:dyDescent="0.2">
      <c r="A24" s="13" t="s">
        <v>19</v>
      </c>
      <c r="B24" s="19" t="s">
        <v>34</v>
      </c>
      <c r="C24" s="13" t="s">
        <v>220</v>
      </c>
      <c r="D24" s="13" t="s">
        <v>35</v>
      </c>
      <c r="E24" s="13"/>
      <c r="F24" s="18">
        <f>F25</f>
        <v>100000</v>
      </c>
      <c r="G24" s="18">
        <f t="shared" ref="G24:H24" si="9">G25</f>
        <v>50000</v>
      </c>
      <c r="H24" s="18">
        <f t="shared" si="9"/>
        <v>50000</v>
      </c>
    </row>
    <row r="25" spans="1:8" ht="15.75" customHeight="1" x14ac:dyDescent="0.2">
      <c r="A25" s="13" t="s">
        <v>22</v>
      </c>
      <c r="B25" s="19" t="s">
        <v>225</v>
      </c>
      <c r="C25" s="13" t="s">
        <v>220</v>
      </c>
      <c r="D25" s="13" t="s">
        <v>226</v>
      </c>
      <c r="E25" s="13"/>
      <c r="F25" s="18">
        <f>F26</f>
        <v>100000</v>
      </c>
      <c r="G25" s="18">
        <f t="shared" ref="G25:H25" si="10">G26</f>
        <v>50000</v>
      </c>
      <c r="H25" s="18">
        <f t="shared" si="10"/>
        <v>50000</v>
      </c>
    </row>
    <row r="26" spans="1:8" ht="25.5" x14ac:dyDescent="0.2">
      <c r="A26" s="13" t="s">
        <v>25</v>
      </c>
      <c r="B26" s="19" t="s">
        <v>221</v>
      </c>
      <c r="C26" s="13" t="s">
        <v>220</v>
      </c>
      <c r="D26" s="13" t="s">
        <v>226</v>
      </c>
      <c r="E26" s="28" t="s">
        <v>222</v>
      </c>
      <c r="F26" s="18">
        <f>F27</f>
        <v>100000</v>
      </c>
      <c r="G26" s="18">
        <f t="shared" ref="G26:H26" si="11">G27</f>
        <v>50000</v>
      </c>
      <c r="H26" s="18">
        <f t="shared" si="11"/>
        <v>50000</v>
      </c>
    </row>
    <row r="27" spans="1:8" ht="38.25" x14ac:dyDescent="0.2">
      <c r="A27" s="13" t="s">
        <v>28</v>
      </c>
      <c r="B27" s="19" t="s">
        <v>223</v>
      </c>
      <c r="C27" s="15" t="s">
        <v>220</v>
      </c>
      <c r="D27" s="15" t="s">
        <v>226</v>
      </c>
      <c r="E27" s="15" t="s">
        <v>224</v>
      </c>
      <c r="F27" s="18">
        <v>100000</v>
      </c>
      <c r="G27" s="18">
        <v>50000</v>
      </c>
      <c r="H27" s="18">
        <v>50000</v>
      </c>
    </row>
    <row r="28" spans="1:8" ht="76.5" x14ac:dyDescent="0.2">
      <c r="A28" s="13" t="s">
        <v>29</v>
      </c>
      <c r="B28" s="34" t="s">
        <v>267</v>
      </c>
      <c r="C28" s="13" t="s">
        <v>268</v>
      </c>
      <c r="D28" s="15"/>
      <c r="E28" s="15"/>
      <c r="F28" s="18">
        <f>F29</f>
        <v>351639</v>
      </c>
      <c r="G28" s="18">
        <f t="shared" ref="G28:H28" si="12">G29</f>
        <v>0</v>
      </c>
      <c r="H28" s="18">
        <f t="shared" si="12"/>
        <v>0</v>
      </c>
    </row>
    <row r="29" spans="1:8" ht="25.5" x14ac:dyDescent="0.2">
      <c r="A29" s="13" t="s">
        <v>30</v>
      </c>
      <c r="B29" s="19" t="s">
        <v>20</v>
      </c>
      <c r="C29" s="13" t="s">
        <v>268</v>
      </c>
      <c r="D29" s="13" t="s">
        <v>21</v>
      </c>
      <c r="E29" s="28"/>
      <c r="F29" s="18">
        <f>F30</f>
        <v>351639</v>
      </c>
      <c r="G29" s="18">
        <f t="shared" ref="G29:H29" si="13">G30</f>
        <v>0</v>
      </c>
      <c r="H29" s="18">
        <f t="shared" si="13"/>
        <v>0</v>
      </c>
    </row>
    <row r="30" spans="1:8" ht="38.25" x14ac:dyDescent="0.2">
      <c r="A30" s="13" t="s">
        <v>31</v>
      </c>
      <c r="B30" s="19" t="s">
        <v>23</v>
      </c>
      <c r="C30" s="13" t="s">
        <v>268</v>
      </c>
      <c r="D30" s="13" t="s">
        <v>24</v>
      </c>
      <c r="E30" s="28"/>
      <c r="F30" s="18">
        <f>F31</f>
        <v>351639</v>
      </c>
      <c r="G30" s="18">
        <f t="shared" ref="G30:H30" si="14">G31</f>
        <v>0</v>
      </c>
      <c r="H30" s="18">
        <f t="shared" si="14"/>
        <v>0</v>
      </c>
    </row>
    <row r="31" spans="1:8" ht="25.5" x14ac:dyDescent="0.2">
      <c r="A31" s="13" t="s">
        <v>32</v>
      </c>
      <c r="B31" s="19" t="s">
        <v>221</v>
      </c>
      <c r="C31" s="13" t="s">
        <v>268</v>
      </c>
      <c r="D31" s="13" t="s">
        <v>24</v>
      </c>
      <c r="E31" s="28" t="s">
        <v>222</v>
      </c>
      <c r="F31" s="18">
        <f>F32</f>
        <v>351639</v>
      </c>
      <c r="G31" s="18">
        <f t="shared" ref="G31:H31" si="15">G32</f>
        <v>0</v>
      </c>
      <c r="H31" s="18">
        <f t="shared" si="15"/>
        <v>0</v>
      </c>
    </row>
    <row r="32" spans="1:8" ht="38.25" x14ac:dyDescent="0.2">
      <c r="A32" s="13" t="s">
        <v>33</v>
      </c>
      <c r="B32" s="32" t="s">
        <v>223</v>
      </c>
      <c r="C32" s="13" t="s">
        <v>268</v>
      </c>
      <c r="D32" s="33" t="s">
        <v>24</v>
      </c>
      <c r="E32" s="33" t="s">
        <v>224</v>
      </c>
      <c r="F32" s="18">
        <v>351639</v>
      </c>
      <c r="G32" s="18">
        <v>0</v>
      </c>
      <c r="H32" s="18">
        <v>0</v>
      </c>
    </row>
    <row r="33" spans="1:8" ht="29.25" customHeight="1" x14ac:dyDescent="0.2">
      <c r="A33" s="13" t="s">
        <v>128</v>
      </c>
      <c r="B33" s="14" t="s">
        <v>36</v>
      </c>
      <c r="C33" s="15" t="s">
        <v>37</v>
      </c>
      <c r="D33" s="15"/>
      <c r="E33" s="15"/>
      <c r="F33" s="16">
        <f>F34+F44+F62+F39+F82+F67+F77+F87+F57+F96+F101+F72</f>
        <v>8004480.2599999998</v>
      </c>
      <c r="G33" s="16">
        <f t="shared" ref="G33:H33" si="16">G34+G44+G62+G39+G82+G67+G77</f>
        <v>3097026</v>
      </c>
      <c r="H33" s="16">
        <f t="shared" si="16"/>
        <v>2943310</v>
      </c>
    </row>
    <row r="34" spans="1:8" ht="63.75" x14ac:dyDescent="0.2">
      <c r="A34" s="13" t="s">
        <v>129</v>
      </c>
      <c r="B34" s="19" t="s">
        <v>51</v>
      </c>
      <c r="C34" s="13" t="s">
        <v>52</v>
      </c>
      <c r="D34" s="13"/>
      <c r="E34" s="13"/>
      <c r="F34" s="18">
        <f>F35</f>
        <v>471701</v>
      </c>
      <c r="G34" s="18">
        <f t="shared" ref="G34:H34" si="17">G35</f>
        <v>578678</v>
      </c>
      <c r="H34" s="18">
        <f t="shared" si="17"/>
        <v>423962</v>
      </c>
    </row>
    <row r="35" spans="1:8" ht="25.5" x14ac:dyDescent="0.2">
      <c r="A35" s="13" t="s">
        <v>130</v>
      </c>
      <c r="B35" s="19" t="s">
        <v>20</v>
      </c>
      <c r="C35" s="13" t="s">
        <v>52</v>
      </c>
      <c r="D35" s="13" t="s">
        <v>21</v>
      </c>
      <c r="E35" s="13"/>
      <c r="F35" s="18">
        <f t="shared" ref="F35:H37" si="18">F36</f>
        <v>471701</v>
      </c>
      <c r="G35" s="18">
        <f t="shared" si="18"/>
        <v>578678</v>
      </c>
      <c r="H35" s="18">
        <f t="shared" si="18"/>
        <v>423962</v>
      </c>
    </row>
    <row r="36" spans="1:8" ht="38.25" x14ac:dyDescent="0.2">
      <c r="A36" s="13" t="s">
        <v>131</v>
      </c>
      <c r="B36" s="19" t="s">
        <v>23</v>
      </c>
      <c r="C36" s="13" t="s">
        <v>52</v>
      </c>
      <c r="D36" s="13" t="s">
        <v>24</v>
      </c>
      <c r="E36" s="13"/>
      <c r="F36" s="18">
        <f t="shared" si="18"/>
        <v>471701</v>
      </c>
      <c r="G36" s="18">
        <f t="shared" si="18"/>
        <v>578678</v>
      </c>
      <c r="H36" s="18">
        <f t="shared" si="18"/>
        <v>423962</v>
      </c>
    </row>
    <row r="37" spans="1:8" x14ac:dyDescent="0.2">
      <c r="A37" s="13" t="s">
        <v>132</v>
      </c>
      <c r="B37" s="19" t="s">
        <v>46</v>
      </c>
      <c r="C37" s="13" t="s">
        <v>52</v>
      </c>
      <c r="D37" s="13" t="s">
        <v>24</v>
      </c>
      <c r="E37" s="13" t="s">
        <v>56</v>
      </c>
      <c r="F37" s="18">
        <f t="shared" si="18"/>
        <v>471701</v>
      </c>
      <c r="G37" s="18">
        <f t="shared" si="18"/>
        <v>578678</v>
      </c>
      <c r="H37" s="18">
        <f t="shared" si="18"/>
        <v>423962</v>
      </c>
    </row>
    <row r="38" spans="1:8" x14ac:dyDescent="0.2">
      <c r="A38" s="13" t="s">
        <v>38</v>
      </c>
      <c r="B38" s="19" t="s">
        <v>49</v>
      </c>
      <c r="C38" s="15" t="s">
        <v>52</v>
      </c>
      <c r="D38" s="15" t="s">
        <v>24</v>
      </c>
      <c r="E38" s="15" t="s">
        <v>47</v>
      </c>
      <c r="F38" s="18">
        <v>471701</v>
      </c>
      <c r="G38" s="18">
        <v>578678</v>
      </c>
      <c r="H38" s="18">
        <v>423962</v>
      </c>
    </row>
    <row r="39" spans="1:8" ht="76.5" x14ac:dyDescent="0.2">
      <c r="A39" s="13" t="s">
        <v>39</v>
      </c>
      <c r="B39" s="19" t="s">
        <v>194</v>
      </c>
      <c r="C39" s="13" t="s">
        <v>162</v>
      </c>
      <c r="D39" s="13"/>
      <c r="E39" s="13"/>
      <c r="F39" s="18">
        <f>F40</f>
        <v>185708</v>
      </c>
      <c r="G39" s="18">
        <f t="shared" ref="G39:H39" si="19">G40</f>
        <v>8000</v>
      </c>
      <c r="H39" s="18">
        <f t="shared" si="19"/>
        <v>0</v>
      </c>
    </row>
    <row r="40" spans="1:8" ht="25.5" x14ac:dyDescent="0.2">
      <c r="A40" s="13" t="s">
        <v>42</v>
      </c>
      <c r="B40" s="19" t="s">
        <v>20</v>
      </c>
      <c r="C40" s="13" t="s">
        <v>162</v>
      </c>
      <c r="D40" s="13" t="s">
        <v>21</v>
      </c>
      <c r="E40" s="13"/>
      <c r="F40" s="18">
        <f>F41</f>
        <v>185708</v>
      </c>
      <c r="G40" s="18">
        <f t="shared" ref="G40:H40" si="20">G41</f>
        <v>8000</v>
      </c>
      <c r="H40" s="18">
        <f t="shared" si="20"/>
        <v>0</v>
      </c>
    </row>
    <row r="41" spans="1:8" ht="38.25" x14ac:dyDescent="0.2">
      <c r="A41" s="13" t="s">
        <v>45</v>
      </c>
      <c r="B41" s="19" t="s">
        <v>23</v>
      </c>
      <c r="C41" s="13" t="s">
        <v>162</v>
      </c>
      <c r="D41" s="13" t="s">
        <v>24</v>
      </c>
      <c r="E41" s="13"/>
      <c r="F41" s="18">
        <f>F42</f>
        <v>185708</v>
      </c>
      <c r="G41" s="18">
        <f t="shared" ref="G41:H41" si="21">G42</f>
        <v>8000</v>
      </c>
      <c r="H41" s="18">
        <f t="shared" si="21"/>
        <v>0</v>
      </c>
    </row>
    <row r="42" spans="1:8" x14ac:dyDescent="0.2">
      <c r="A42" s="13" t="s">
        <v>48</v>
      </c>
      <c r="B42" s="19" t="s">
        <v>46</v>
      </c>
      <c r="C42" s="13" t="s">
        <v>162</v>
      </c>
      <c r="D42" s="13" t="s">
        <v>24</v>
      </c>
      <c r="E42" s="13" t="s">
        <v>56</v>
      </c>
      <c r="F42" s="18">
        <f>F43</f>
        <v>185708</v>
      </c>
      <c r="G42" s="18">
        <f t="shared" ref="G42:H42" si="22">G43</f>
        <v>8000</v>
      </c>
      <c r="H42" s="18">
        <f t="shared" si="22"/>
        <v>0</v>
      </c>
    </row>
    <row r="43" spans="1:8" x14ac:dyDescent="0.2">
      <c r="A43" s="13" t="s">
        <v>50</v>
      </c>
      <c r="B43" s="19" t="s">
        <v>49</v>
      </c>
      <c r="C43" s="15" t="s">
        <v>162</v>
      </c>
      <c r="D43" s="15" t="s">
        <v>24</v>
      </c>
      <c r="E43" s="15" t="s">
        <v>47</v>
      </c>
      <c r="F43" s="18">
        <v>185708</v>
      </c>
      <c r="G43" s="18">
        <v>8000</v>
      </c>
      <c r="H43" s="18">
        <v>0</v>
      </c>
    </row>
    <row r="44" spans="1:8" ht="76.5" x14ac:dyDescent="0.2">
      <c r="A44" s="13" t="s">
        <v>53</v>
      </c>
      <c r="B44" s="19" t="s">
        <v>62</v>
      </c>
      <c r="C44" s="13" t="s">
        <v>63</v>
      </c>
      <c r="D44" s="13"/>
      <c r="E44" s="13"/>
      <c r="F44" s="18">
        <f>+F53+F45+F49</f>
        <v>2356632</v>
      </c>
      <c r="G44" s="18">
        <f t="shared" ref="G44:H44" si="23">+G53+G45</f>
        <v>1624148</v>
      </c>
      <c r="H44" s="18">
        <f t="shared" si="23"/>
        <v>1624148</v>
      </c>
    </row>
    <row r="45" spans="1:8" ht="63.75" x14ac:dyDescent="0.2">
      <c r="A45" s="13" t="s">
        <v>54</v>
      </c>
      <c r="B45" s="19" t="s">
        <v>40</v>
      </c>
      <c r="C45" s="13" t="s">
        <v>63</v>
      </c>
      <c r="D45" s="13" t="s">
        <v>41</v>
      </c>
      <c r="E45" s="13"/>
      <c r="F45" s="18">
        <f>F46</f>
        <v>2305632</v>
      </c>
      <c r="G45" s="18">
        <f t="shared" ref="G45:H45" si="24">G46</f>
        <v>1624148</v>
      </c>
      <c r="H45" s="18">
        <f t="shared" si="24"/>
        <v>1624148</v>
      </c>
    </row>
    <row r="46" spans="1:8" ht="25.5" x14ac:dyDescent="0.2">
      <c r="A46" s="13" t="s">
        <v>55</v>
      </c>
      <c r="B46" s="19" t="s">
        <v>43</v>
      </c>
      <c r="C46" s="13" t="s">
        <v>63</v>
      </c>
      <c r="D46" s="13" t="s">
        <v>44</v>
      </c>
      <c r="E46" s="13"/>
      <c r="F46" s="18">
        <f>F47</f>
        <v>2305632</v>
      </c>
      <c r="G46" s="18">
        <f t="shared" ref="G46:H46" si="25">G47</f>
        <v>1624148</v>
      </c>
      <c r="H46" s="18">
        <f t="shared" si="25"/>
        <v>1624148</v>
      </c>
    </row>
    <row r="47" spans="1:8" x14ac:dyDescent="0.2">
      <c r="A47" s="13" t="s">
        <v>57</v>
      </c>
      <c r="B47" s="19" t="s">
        <v>46</v>
      </c>
      <c r="C47" s="13" t="s">
        <v>63</v>
      </c>
      <c r="D47" s="13" t="s">
        <v>44</v>
      </c>
      <c r="E47" s="13" t="s">
        <v>56</v>
      </c>
      <c r="F47" s="18">
        <f>F48</f>
        <v>2305632</v>
      </c>
      <c r="G47" s="18">
        <f t="shared" ref="G47:H47" si="26">G48</f>
        <v>1624148</v>
      </c>
      <c r="H47" s="18">
        <f t="shared" si="26"/>
        <v>1624148</v>
      </c>
    </row>
    <row r="48" spans="1:8" x14ac:dyDescent="0.2">
      <c r="A48" s="13" t="s">
        <v>204</v>
      </c>
      <c r="B48" s="19" t="s">
        <v>49</v>
      </c>
      <c r="C48" s="15" t="s">
        <v>63</v>
      </c>
      <c r="D48" s="15" t="s">
        <v>44</v>
      </c>
      <c r="E48" s="15" t="s">
        <v>47</v>
      </c>
      <c r="F48" s="18">
        <v>2305632</v>
      </c>
      <c r="G48" s="18">
        <v>1624148</v>
      </c>
      <c r="H48" s="18">
        <v>1624148</v>
      </c>
    </row>
    <row r="49" spans="1:8" ht="25.5" x14ac:dyDescent="0.2">
      <c r="A49" s="13" t="s">
        <v>205</v>
      </c>
      <c r="B49" s="19" t="s">
        <v>20</v>
      </c>
      <c r="C49" s="13" t="s">
        <v>63</v>
      </c>
      <c r="D49" s="13" t="s">
        <v>21</v>
      </c>
      <c r="E49" s="13"/>
      <c r="F49" s="18">
        <f>F50</f>
        <v>50000</v>
      </c>
      <c r="G49" s="18">
        <f t="shared" ref="G49:H49" si="27">G50</f>
        <v>0</v>
      </c>
      <c r="H49" s="18">
        <f t="shared" si="27"/>
        <v>0</v>
      </c>
    </row>
    <row r="50" spans="1:8" ht="38.25" x14ac:dyDescent="0.2">
      <c r="A50" s="13" t="s">
        <v>206</v>
      </c>
      <c r="B50" s="19" t="s">
        <v>23</v>
      </c>
      <c r="C50" s="13" t="s">
        <v>63</v>
      </c>
      <c r="D50" s="13" t="s">
        <v>24</v>
      </c>
      <c r="E50" s="13"/>
      <c r="F50" s="18">
        <f>F51</f>
        <v>50000</v>
      </c>
      <c r="G50" s="18">
        <f t="shared" ref="G50:H50" si="28">G51</f>
        <v>0</v>
      </c>
      <c r="H50" s="18">
        <f t="shared" si="28"/>
        <v>0</v>
      </c>
    </row>
    <row r="51" spans="1:8" x14ac:dyDescent="0.2">
      <c r="A51" s="13" t="s">
        <v>207</v>
      </c>
      <c r="B51" s="19" t="s">
        <v>46</v>
      </c>
      <c r="C51" s="13" t="s">
        <v>63</v>
      </c>
      <c r="D51" s="13" t="s">
        <v>24</v>
      </c>
      <c r="E51" s="13" t="s">
        <v>56</v>
      </c>
      <c r="F51" s="18">
        <f>F52</f>
        <v>50000</v>
      </c>
      <c r="G51" s="18">
        <f t="shared" ref="G51:H51" si="29">G52</f>
        <v>0</v>
      </c>
      <c r="H51" s="18">
        <f t="shared" si="29"/>
        <v>0</v>
      </c>
    </row>
    <row r="52" spans="1:8" x14ac:dyDescent="0.2">
      <c r="A52" s="13" t="s">
        <v>208</v>
      </c>
      <c r="B52" s="19" t="s">
        <v>49</v>
      </c>
      <c r="C52" s="15" t="s">
        <v>63</v>
      </c>
      <c r="D52" s="15" t="s">
        <v>24</v>
      </c>
      <c r="E52" s="15" t="s">
        <v>47</v>
      </c>
      <c r="F52" s="18">
        <v>50000</v>
      </c>
      <c r="G52" s="18">
        <v>0</v>
      </c>
      <c r="H52" s="18">
        <v>0</v>
      </c>
    </row>
    <row r="53" spans="1:8" x14ac:dyDescent="0.2">
      <c r="A53" s="13" t="s">
        <v>58</v>
      </c>
      <c r="B53" s="19" t="s">
        <v>64</v>
      </c>
      <c r="C53" s="13" t="s">
        <v>63</v>
      </c>
      <c r="D53" s="13" t="s">
        <v>65</v>
      </c>
      <c r="E53" s="13"/>
      <c r="F53" s="18">
        <f t="shared" ref="F53:H55" si="30">F54</f>
        <v>1000</v>
      </c>
      <c r="G53" s="18">
        <f t="shared" si="30"/>
        <v>0</v>
      </c>
      <c r="H53" s="18">
        <f t="shared" si="30"/>
        <v>0</v>
      </c>
    </row>
    <row r="54" spans="1:8" x14ac:dyDescent="0.2">
      <c r="A54" s="13" t="s">
        <v>59</v>
      </c>
      <c r="B54" s="19" t="s">
        <v>66</v>
      </c>
      <c r="C54" s="13" t="s">
        <v>63</v>
      </c>
      <c r="D54" s="13" t="s">
        <v>67</v>
      </c>
      <c r="E54" s="13"/>
      <c r="F54" s="18">
        <f t="shared" si="30"/>
        <v>1000</v>
      </c>
      <c r="G54" s="18">
        <f t="shared" si="30"/>
        <v>0</v>
      </c>
      <c r="H54" s="18">
        <f t="shared" si="30"/>
        <v>0</v>
      </c>
    </row>
    <row r="55" spans="1:8" x14ac:dyDescent="0.2">
      <c r="A55" s="13" t="s">
        <v>60</v>
      </c>
      <c r="B55" s="19" t="s">
        <v>46</v>
      </c>
      <c r="C55" s="13" t="s">
        <v>63</v>
      </c>
      <c r="D55" s="13" t="s">
        <v>67</v>
      </c>
      <c r="E55" s="13" t="s">
        <v>56</v>
      </c>
      <c r="F55" s="18">
        <f t="shared" si="30"/>
        <v>1000</v>
      </c>
      <c r="G55" s="18">
        <f t="shared" si="30"/>
        <v>0</v>
      </c>
      <c r="H55" s="18">
        <f t="shared" si="30"/>
        <v>0</v>
      </c>
    </row>
    <row r="56" spans="1:8" x14ac:dyDescent="0.2">
      <c r="A56" s="13" t="s">
        <v>61</v>
      </c>
      <c r="B56" s="19" t="s">
        <v>49</v>
      </c>
      <c r="C56" s="15" t="s">
        <v>63</v>
      </c>
      <c r="D56" s="15" t="s">
        <v>67</v>
      </c>
      <c r="E56" s="15" t="s">
        <v>47</v>
      </c>
      <c r="F56" s="18">
        <v>1000</v>
      </c>
      <c r="G56" s="18">
        <v>0</v>
      </c>
      <c r="H56" s="18">
        <v>0</v>
      </c>
    </row>
    <row r="57" spans="1:8" ht="51" x14ac:dyDescent="0.2">
      <c r="A57" s="13" t="s">
        <v>158</v>
      </c>
      <c r="B57" s="34" t="s">
        <v>287</v>
      </c>
      <c r="C57" s="13" t="s">
        <v>288</v>
      </c>
      <c r="D57" s="15"/>
      <c r="E57" s="15"/>
      <c r="F57" s="18">
        <f>F58</f>
        <v>30000</v>
      </c>
      <c r="G57" s="18">
        <f t="shared" ref="G57:H57" si="31">G58</f>
        <v>0</v>
      </c>
      <c r="H57" s="18">
        <f t="shared" si="31"/>
        <v>0</v>
      </c>
    </row>
    <row r="58" spans="1:8" ht="25.5" x14ac:dyDescent="0.2">
      <c r="A58" s="13" t="s">
        <v>159</v>
      </c>
      <c r="B58" s="19" t="s">
        <v>20</v>
      </c>
      <c r="C58" s="13" t="s">
        <v>288</v>
      </c>
      <c r="D58" s="13" t="s">
        <v>21</v>
      </c>
      <c r="E58" s="13"/>
      <c r="F58" s="18">
        <f>F59</f>
        <v>30000</v>
      </c>
      <c r="G58" s="18">
        <f t="shared" ref="G58:H58" si="32">G59</f>
        <v>0</v>
      </c>
      <c r="H58" s="18">
        <f t="shared" si="32"/>
        <v>0</v>
      </c>
    </row>
    <row r="59" spans="1:8" ht="38.25" x14ac:dyDescent="0.2">
      <c r="A59" s="13" t="s">
        <v>160</v>
      </c>
      <c r="B59" s="19" t="s">
        <v>23</v>
      </c>
      <c r="C59" s="13" t="s">
        <v>288</v>
      </c>
      <c r="D59" s="13" t="s">
        <v>24</v>
      </c>
      <c r="E59" s="13"/>
      <c r="F59" s="18">
        <f>F60</f>
        <v>30000</v>
      </c>
      <c r="G59" s="18">
        <f t="shared" ref="G59:H59" si="33">G60</f>
        <v>0</v>
      </c>
      <c r="H59" s="18">
        <f t="shared" si="33"/>
        <v>0</v>
      </c>
    </row>
    <row r="60" spans="1:8" x14ac:dyDescent="0.2">
      <c r="A60" s="13" t="s">
        <v>157</v>
      </c>
      <c r="B60" s="19" t="s">
        <v>46</v>
      </c>
      <c r="C60" s="13" t="s">
        <v>288</v>
      </c>
      <c r="D60" s="13" t="s">
        <v>24</v>
      </c>
      <c r="E60" s="13" t="s">
        <v>56</v>
      </c>
      <c r="F60" s="18">
        <f>F61</f>
        <v>30000</v>
      </c>
      <c r="G60" s="18">
        <f t="shared" ref="G60:H60" si="34">G61</f>
        <v>0</v>
      </c>
      <c r="H60" s="18">
        <f t="shared" si="34"/>
        <v>0</v>
      </c>
    </row>
    <row r="61" spans="1:8" x14ac:dyDescent="0.2">
      <c r="A61" s="13" t="s">
        <v>161</v>
      </c>
      <c r="B61" s="19" t="s">
        <v>49</v>
      </c>
      <c r="C61" s="15" t="s">
        <v>288</v>
      </c>
      <c r="D61" s="15" t="s">
        <v>24</v>
      </c>
      <c r="E61" s="15" t="s">
        <v>47</v>
      </c>
      <c r="F61" s="18">
        <v>30000</v>
      </c>
      <c r="G61" s="18">
        <v>0</v>
      </c>
      <c r="H61" s="18">
        <v>0</v>
      </c>
    </row>
    <row r="62" spans="1:8" ht="76.5" x14ac:dyDescent="0.2">
      <c r="A62" s="13" t="s">
        <v>133</v>
      </c>
      <c r="B62" s="19" t="s">
        <v>68</v>
      </c>
      <c r="C62" s="13" t="s">
        <v>69</v>
      </c>
      <c r="D62" s="13"/>
      <c r="E62" s="13"/>
      <c r="F62" s="18">
        <f>F63</f>
        <v>1576714.26</v>
      </c>
      <c r="G62" s="18">
        <f t="shared" ref="F62:H65" si="35">G63</f>
        <v>886200</v>
      </c>
      <c r="H62" s="18">
        <f t="shared" si="35"/>
        <v>895200</v>
      </c>
    </row>
    <row r="63" spans="1:8" ht="25.5" x14ac:dyDescent="0.2">
      <c r="A63" s="13" t="s">
        <v>134</v>
      </c>
      <c r="B63" s="19" t="s">
        <v>20</v>
      </c>
      <c r="C63" s="13" t="s">
        <v>69</v>
      </c>
      <c r="D63" s="13" t="s">
        <v>21</v>
      </c>
      <c r="E63" s="13"/>
      <c r="F63" s="18">
        <f t="shared" si="35"/>
        <v>1576714.26</v>
      </c>
      <c r="G63" s="18">
        <f t="shared" si="35"/>
        <v>886200</v>
      </c>
      <c r="H63" s="18">
        <f t="shared" si="35"/>
        <v>895200</v>
      </c>
    </row>
    <row r="64" spans="1:8" ht="38.25" x14ac:dyDescent="0.2">
      <c r="A64" s="13" t="s">
        <v>135</v>
      </c>
      <c r="B64" s="19" t="s">
        <v>23</v>
      </c>
      <c r="C64" s="13" t="s">
        <v>69</v>
      </c>
      <c r="D64" s="13" t="s">
        <v>24</v>
      </c>
      <c r="E64" s="13"/>
      <c r="F64" s="18">
        <f t="shared" si="35"/>
        <v>1576714.26</v>
      </c>
      <c r="G64" s="18">
        <f t="shared" si="35"/>
        <v>886200</v>
      </c>
      <c r="H64" s="18">
        <f t="shared" si="35"/>
        <v>895200</v>
      </c>
    </row>
    <row r="65" spans="1:8" x14ac:dyDescent="0.2">
      <c r="A65" s="13" t="s">
        <v>136</v>
      </c>
      <c r="B65" s="19" t="s">
        <v>26</v>
      </c>
      <c r="C65" s="13" t="s">
        <v>69</v>
      </c>
      <c r="D65" s="13" t="s">
        <v>24</v>
      </c>
      <c r="E65" s="13" t="s">
        <v>27</v>
      </c>
      <c r="F65" s="18">
        <f>F66</f>
        <v>1576714.26</v>
      </c>
      <c r="G65" s="18">
        <f t="shared" si="35"/>
        <v>886200</v>
      </c>
      <c r="H65" s="18">
        <f t="shared" si="35"/>
        <v>895200</v>
      </c>
    </row>
    <row r="66" spans="1:8" x14ac:dyDescent="0.2">
      <c r="A66" s="13" t="s">
        <v>182</v>
      </c>
      <c r="B66" s="19" t="s">
        <v>70</v>
      </c>
      <c r="C66" s="15" t="s">
        <v>69</v>
      </c>
      <c r="D66" s="15" t="s">
        <v>24</v>
      </c>
      <c r="E66" s="15" t="s">
        <v>71</v>
      </c>
      <c r="F66" s="18">
        <v>1576714.26</v>
      </c>
      <c r="G66" s="18">
        <v>886200</v>
      </c>
      <c r="H66" s="18">
        <v>895200</v>
      </c>
    </row>
    <row r="67" spans="1:8" ht="77.25" customHeight="1" x14ac:dyDescent="0.2">
      <c r="A67" s="13" t="s">
        <v>183</v>
      </c>
      <c r="B67" s="35" t="s">
        <v>257</v>
      </c>
      <c r="C67" s="13" t="s">
        <v>258</v>
      </c>
      <c r="D67" s="15"/>
      <c r="E67" s="15"/>
      <c r="F67" s="18">
        <f>F68</f>
        <v>55000</v>
      </c>
      <c r="G67" s="18">
        <f t="shared" ref="G67:H67" si="36">G68</f>
        <v>0</v>
      </c>
      <c r="H67" s="18">
        <f t="shared" si="36"/>
        <v>0</v>
      </c>
    </row>
    <row r="68" spans="1:8" ht="25.5" x14ac:dyDescent="0.2">
      <c r="A68" s="13" t="s">
        <v>184</v>
      </c>
      <c r="B68" s="19" t="s">
        <v>20</v>
      </c>
      <c r="C68" s="13" t="s">
        <v>258</v>
      </c>
      <c r="D68" s="13" t="s">
        <v>21</v>
      </c>
      <c r="E68" s="13"/>
      <c r="F68" s="18">
        <f>F69</f>
        <v>55000</v>
      </c>
      <c r="G68" s="18">
        <f t="shared" ref="G68:H68" si="37">G69</f>
        <v>0</v>
      </c>
      <c r="H68" s="18">
        <f t="shared" si="37"/>
        <v>0</v>
      </c>
    </row>
    <row r="69" spans="1:8" ht="38.25" x14ac:dyDescent="0.2">
      <c r="A69" s="13" t="s">
        <v>185</v>
      </c>
      <c r="B69" s="19" t="s">
        <v>23</v>
      </c>
      <c r="C69" s="13" t="s">
        <v>258</v>
      </c>
      <c r="D69" s="13" t="s">
        <v>24</v>
      </c>
      <c r="E69" s="13"/>
      <c r="F69" s="18">
        <f>F70</f>
        <v>55000</v>
      </c>
      <c r="G69" s="18">
        <f t="shared" ref="G69:H69" si="38">G70</f>
        <v>0</v>
      </c>
      <c r="H69" s="18">
        <f t="shared" si="38"/>
        <v>0</v>
      </c>
    </row>
    <row r="70" spans="1:8" x14ac:dyDescent="0.2">
      <c r="A70" s="13" t="s">
        <v>124</v>
      </c>
      <c r="B70" s="19" t="s">
        <v>26</v>
      </c>
      <c r="C70" s="13" t="s">
        <v>258</v>
      </c>
      <c r="D70" s="13" t="s">
        <v>24</v>
      </c>
      <c r="E70" s="13" t="s">
        <v>27</v>
      </c>
      <c r="F70" s="18">
        <f>F71</f>
        <v>55000</v>
      </c>
      <c r="G70" s="18">
        <f t="shared" ref="G70:H70" si="39">G71</f>
        <v>0</v>
      </c>
      <c r="H70" s="18">
        <f t="shared" si="39"/>
        <v>0</v>
      </c>
    </row>
    <row r="71" spans="1:8" x14ac:dyDescent="0.2">
      <c r="A71" s="13" t="s">
        <v>137</v>
      </c>
      <c r="B71" s="19" t="s">
        <v>70</v>
      </c>
      <c r="C71" s="15" t="s">
        <v>258</v>
      </c>
      <c r="D71" s="15" t="s">
        <v>24</v>
      </c>
      <c r="E71" s="15" t="s">
        <v>71</v>
      </c>
      <c r="F71" s="18">
        <v>55000</v>
      </c>
      <c r="G71" s="18">
        <v>0</v>
      </c>
      <c r="H71" s="18">
        <v>0</v>
      </c>
    </row>
    <row r="72" spans="1:8" ht="76.5" x14ac:dyDescent="0.2">
      <c r="A72" s="13" t="s">
        <v>138</v>
      </c>
      <c r="B72" s="34" t="s">
        <v>321</v>
      </c>
      <c r="C72" s="13" t="s">
        <v>320</v>
      </c>
      <c r="D72" s="15"/>
      <c r="E72" s="15"/>
      <c r="F72" s="18">
        <f>F73</f>
        <v>79422</v>
      </c>
      <c r="G72" s="18">
        <f t="shared" ref="G72:H72" si="40">G73</f>
        <v>0</v>
      </c>
      <c r="H72" s="18">
        <f t="shared" si="40"/>
        <v>0</v>
      </c>
    </row>
    <row r="73" spans="1:8" ht="25.5" x14ac:dyDescent="0.2">
      <c r="A73" s="13" t="s">
        <v>139</v>
      </c>
      <c r="B73" s="19" t="s">
        <v>20</v>
      </c>
      <c r="C73" s="13" t="s">
        <v>320</v>
      </c>
      <c r="D73" s="13" t="s">
        <v>21</v>
      </c>
      <c r="E73" s="13"/>
      <c r="F73" s="18">
        <f>F74</f>
        <v>79422</v>
      </c>
      <c r="G73" s="18">
        <f t="shared" ref="G73:H73" si="41">G74</f>
        <v>0</v>
      </c>
      <c r="H73" s="18">
        <f t="shared" si="41"/>
        <v>0</v>
      </c>
    </row>
    <row r="74" spans="1:8" ht="38.25" x14ac:dyDescent="0.2">
      <c r="A74" s="13" t="s">
        <v>140</v>
      </c>
      <c r="B74" s="19" t="s">
        <v>23</v>
      </c>
      <c r="C74" s="13" t="s">
        <v>320</v>
      </c>
      <c r="D74" s="13" t="s">
        <v>24</v>
      </c>
      <c r="E74" s="13"/>
      <c r="F74" s="18">
        <f>F75</f>
        <v>79422</v>
      </c>
      <c r="G74" s="18">
        <f t="shared" ref="G74:H74" si="42">G75</f>
        <v>0</v>
      </c>
      <c r="H74" s="18">
        <f t="shared" si="42"/>
        <v>0</v>
      </c>
    </row>
    <row r="75" spans="1:8" x14ac:dyDescent="0.2">
      <c r="A75" s="13" t="s">
        <v>141</v>
      </c>
      <c r="B75" s="19" t="s">
        <v>26</v>
      </c>
      <c r="C75" s="13" t="s">
        <v>320</v>
      </c>
      <c r="D75" s="13" t="s">
        <v>24</v>
      </c>
      <c r="E75" s="13" t="s">
        <v>27</v>
      </c>
      <c r="F75" s="18">
        <f>F76</f>
        <v>79422</v>
      </c>
      <c r="G75" s="18">
        <f t="shared" ref="G75:H75" si="43">G76</f>
        <v>0</v>
      </c>
      <c r="H75" s="18">
        <f t="shared" si="43"/>
        <v>0</v>
      </c>
    </row>
    <row r="76" spans="1:8" x14ac:dyDescent="0.2">
      <c r="A76" s="13" t="s">
        <v>142</v>
      </c>
      <c r="B76" s="19" t="s">
        <v>70</v>
      </c>
      <c r="C76" s="15" t="s">
        <v>320</v>
      </c>
      <c r="D76" s="15" t="s">
        <v>24</v>
      </c>
      <c r="E76" s="15" t="s">
        <v>71</v>
      </c>
      <c r="F76" s="16">
        <v>79422</v>
      </c>
      <c r="G76" s="16">
        <v>0</v>
      </c>
      <c r="H76" s="16">
        <v>0</v>
      </c>
    </row>
    <row r="77" spans="1:8" ht="63.75" x14ac:dyDescent="0.2">
      <c r="A77" s="13" t="s">
        <v>143</v>
      </c>
      <c r="B77" s="34" t="s">
        <v>259</v>
      </c>
      <c r="C77" s="13" t="s">
        <v>260</v>
      </c>
      <c r="D77" s="15"/>
      <c r="E77" s="15"/>
      <c r="F77" s="18">
        <f>F78</f>
        <v>39000</v>
      </c>
      <c r="G77" s="18">
        <f t="shared" ref="G77:H77" si="44">G78</f>
        <v>0</v>
      </c>
      <c r="H77" s="18">
        <f t="shared" si="44"/>
        <v>0</v>
      </c>
    </row>
    <row r="78" spans="1:8" ht="25.5" x14ac:dyDescent="0.2">
      <c r="A78" s="13" t="s">
        <v>144</v>
      </c>
      <c r="B78" s="19" t="s">
        <v>20</v>
      </c>
      <c r="C78" s="13" t="s">
        <v>260</v>
      </c>
      <c r="D78" s="13" t="s">
        <v>21</v>
      </c>
      <c r="E78" s="13"/>
      <c r="F78" s="18">
        <f>F79</f>
        <v>39000</v>
      </c>
      <c r="G78" s="18">
        <f t="shared" ref="G78:H78" si="45">G79</f>
        <v>0</v>
      </c>
      <c r="H78" s="18">
        <f t="shared" si="45"/>
        <v>0</v>
      </c>
    </row>
    <row r="79" spans="1:8" ht="38.25" x14ac:dyDescent="0.2">
      <c r="A79" s="13" t="s">
        <v>145</v>
      </c>
      <c r="B79" s="19" t="s">
        <v>23</v>
      </c>
      <c r="C79" s="13" t="s">
        <v>260</v>
      </c>
      <c r="D79" s="13" t="s">
        <v>24</v>
      </c>
      <c r="E79" s="13"/>
      <c r="F79" s="18">
        <f>F80</f>
        <v>39000</v>
      </c>
      <c r="G79" s="18">
        <f t="shared" ref="G79:H79" si="46">G80</f>
        <v>0</v>
      </c>
      <c r="H79" s="18">
        <f t="shared" si="46"/>
        <v>0</v>
      </c>
    </row>
    <row r="80" spans="1:8" x14ac:dyDescent="0.2">
      <c r="A80" s="13" t="s">
        <v>146</v>
      </c>
      <c r="B80" s="19" t="s">
        <v>26</v>
      </c>
      <c r="C80" s="13" t="s">
        <v>260</v>
      </c>
      <c r="D80" s="13" t="s">
        <v>24</v>
      </c>
      <c r="E80" s="13" t="s">
        <v>56</v>
      </c>
      <c r="F80" s="18">
        <f>F81</f>
        <v>39000</v>
      </c>
      <c r="G80" s="18">
        <f t="shared" ref="G80:H80" si="47">G81</f>
        <v>0</v>
      </c>
      <c r="H80" s="18">
        <f t="shared" si="47"/>
        <v>0</v>
      </c>
    </row>
    <row r="81" spans="1:8" x14ac:dyDescent="0.2">
      <c r="A81" s="13" t="s">
        <v>147</v>
      </c>
      <c r="B81" s="19" t="s">
        <v>70</v>
      </c>
      <c r="C81" s="15" t="s">
        <v>260</v>
      </c>
      <c r="D81" s="15" t="s">
        <v>24</v>
      </c>
      <c r="E81" s="15" t="s">
        <v>47</v>
      </c>
      <c r="F81" s="18">
        <v>39000</v>
      </c>
      <c r="G81" s="18">
        <v>0</v>
      </c>
      <c r="H81" s="18">
        <v>0</v>
      </c>
    </row>
    <row r="82" spans="1:8" ht="89.25" x14ac:dyDescent="0.2">
      <c r="A82" s="13" t="s">
        <v>148</v>
      </c>
      <c r="B82" s="27" t="s">
        <v>235</v>
      </c>
      <c r="C82" s="28" t="s">
        <v>236</v>
      </c>
      <c r="D82" s="28"/>
      <c r="E82" s="29"/>
      <c r="F82" s="18">
        <f>F83</f>
        <v>2034303</v>
      </c>
      <c r="G82" s="18">
        <f t="shared" ref="G82:H82" si="48">G83</f>
        <v>0</v>
      </c>
      <c r="H82" s="18">
        <f t="shared" si="48"/>
        <v>0</v>
      </c>
    </row>
    <row r="83" spans="1:8" ht="25.5" x14ac:dyDescent="0.2">
      <c r="A83" s="13" t="s">
        <v>149</v>
      </c>
      <c r="B83" s="27" t="s">
        <v>20</v>
      </c>
      <c r="C83" s="28" t="s">
        <v>236</v>
      </c>
      <c r="D83" s="28" t="s">
        <v>21</v>
      </c>
      <c r="E83" s="29"/>
      <c r="F83" s="18">
        <f>F84</f>
        <v>2034303</v>
      </c>
      <c r="G83" s="18">
        <f t="shared" ref="G83:H83" si="49">G84</f>
        <v>0</v>
      </c>
      <c r="H83" s="18">
        <f t="shared" si="49"/>
        <v>0</v>
      </c>
    </row>
    <row r="84" spans="1:8" ht="38.25" x14ac:dyDescent="0.2">
      <c r="A84" s="13" t="s">
        <v>150</v>
      </c>
      <c r="B84" s="27" t="s">
        <v>23</v>
      </c>
      <c r="C84" s="28" t="s">
        <v>236</v>
      </c>
      <c r="D84" s="28" t="s">
        <v>24</v>
      </c>
      <c r="E84" s="29"/>
      <c r="F84" s="18">
        <f>F85</f>
        <v>2034303</v>
      </c>
      <c r="G84" s="18">
        <f t="shared" ref="G84:H84" si="50">G85</f>
        <v>0</v>
      </c>
      <c r="H84" s="18">
        <f t="shared" si="50"/>
        <v>0</v>
      </c>
    </row>
    <row r="85" spans="1:8" x14ac:dyDescent="0.2">
      <c r="A85" s="13" t="s">
        <v>151</v>
      </c>
      <c r="B85" s="27" t="s">
        <v>26</v>
      </c>
      <c r="C85" s="28" t="s">
        <v>236</v>
      </c>
      <c r="D85" s="28" t="s">
        <v>24</v>
      </c>
      <c r="E85" s="28" t="s">
        <v>27</v>
      </c>
      <c r="F85" s="18">
        <f>F86</f>
        <v>2034303</v>
      </c>
      <c r="G85" s="18">
        <f t="shared" ref="G85:H85" si="51">G86</f>
        <v>0</v>
      </c>
      <c r="H85" s="18">
        <f t="shared" si="51"/>
        <v>0</v>
      </c>
    </row>
    <row r="86" spans="1:8" x14ac:dyDescent="0.2">
      <c r="A86" s="13" t="s">
        <v>152</v>
      </c>
      <c r="B86" s="19" t="s">
        <v>70</v>
      </c>
      <c r="C86" s="15" t="s">
        <v>236</v>
      </c>
      <c r="D86" s="15" t="s">
        <v>24</v>
      </c>
      <c r="E86" s="15" t="s">
        <v>71</v>
      </c>
      <c r="F86" s="18">
        <v>2034303</v>
      </c>
      <c r="G86" s="18">
        <v>0</v>
      </c>
      <c r="H86" s="18">
        <v>0</v>
      </c>
    </row>
    <row r="87" spans="1:8" ht="63.75" x14ac:dyDescent="0.2">
      <c r="A87" s="13" t="s">
        <v>153</v>
      </c>
      <c r="B87" s="19" t="s">
        <v>269</v>
      </c>
      <c r="C87" s="13" t="s">
        <v>270</v>
      </c>
      <c r="D87" s="13"/>
      <c r="E87" s="13"/>
      <c r="F87" s="18">
        <f>F88</f>
        <v>1056000</v>
      </c>
      <c r="G87" s="18">
        <f t="shared" ref="G87:H87" si="52">G88</f>
        <v>0</v>
      </c>
      <c r="H87" s="18">
        <f t="shared" si="52"/>
        <v>0</v>
      </c>
    </row>
    <row r="88" spans="1:8" ht="25.5" x14ac:dyDescent="0.2">
      <c r="A88" s="13" t="s">
        <v>154</v>
      </c>
      <c r="B88" s="19" t="s">
        <v>20</v>
      </c>
      <c r="C88" s="13" t="s">
        <v>270</v>
      </c>
      <c r="D88" s="13" t="s">
        <v>21</v>
      </c>
      <c r="E88" s="13"/>
      <c r="F88" s="18">
        <f>F89</f>
        <v>1056000</v>
      </c>
      <c r="G88" s="18">
        <f t="shared" ref="G88:H88" si="53">G89</f>
        <v>0</v>
      </c>
      <c r="H88" s="18">
        <f t="shared" si="53"/>
        <v>0</v>
      </c>
    </row>
    <row r="89" spans="1:8" ht="38.25" x14ac:dyDescent="0.2">
      <c r="A89" s="13" t="s">
        <v>209</v>
      </c>
      <c r="B89" s="19" t="s">
        <v>23</v>
      </c>
      <c r="C89" s="13" t="s">
        <v>270</v>
      </c>
      <c r="D89" s="13" t="s">
        <v>24</v>
      </c>
      <c r="E89" s="13"/>
      <c r="F89" s="18">
        <f>F90</f>
        <v>1056000</v>
      </c>
      <c r="G89" s="18">
        <f t="shared" ref="G89:H89" si="54">G90</f>
        <v>0</v>
      </c>
      <c r="H89" s="18">
        <f t="shared" si="54"/>
        <v>0</v>
      </c>
    </row>
    <row r="90" spans="1:8" x14ac:dyDescent="0.2">
      <c r="A90" s="13" t="s">
        <v>210</v>
      </c>
      <c r="B90" s="19" t="s">
        <v>46</v>
      </c>
      <c r="C90" s="13" t="s">
        <v>270</v>
      </c>
      <c r="D90" s="13" t="s">
        <v>24</v>
      </c>
      <c r="E90" s="13" t="s">
        <v>56</v>
      </c>
      <c r="F90" s="18">
        <f>F91</f>
        <v>1056000</v>
      </c>
      <c r="G90" s="18">
        <f t="shared" ref="G90:H90" si="55">G91</f>
        <v>0</v>
      </c>
      <c r="H90" s="18">
        <f t="shared" si="55"/>
        <v>0</v>
      </c>
    </row>
    <row r="91" spans="1:8" x14ac:dyDescent="0.2">
      <c r="A91" s="13" t="s">
        <v>211</v>
      </c>
      <c r="B91" s="19" t="s">
        <v>49</v>
      </c>
      <c r="C91" s="15" t="s">
        <v>270</v>
      </c>
      <c r="D91" s="15" t="s">
        <v>24</v>
      </c>
      <c r="E91" s="15" t="s">
        <v>47</v>
      </c>
      <c r="F91" s="18">
        <v>1056000</v>
      </c>
      <c r="G91" s="18">
        <v>0</v>
      </c>
      <c r="H91" s="18">
        <v>0</v>
      </c>
    </row>
    <row r="92" spans="1:8" ht="89.25" x14ac:dyDescent="0.2">
      <c r="A92" s="13" t="s">
        <v>212</v>
      </c>
      <c r="B92" s="19" t="s">
        <v>289</v>
      </c>
      <c r="C92" s="13" t="s">
        <v>290</v>
      </c>
      <c r="D92" s="13"/>
      <c r="E92" s="15"/>
      <c r="F92" s="18">
        <f>F93</f>
        <v>80000</v>
      </c>
      <c r="G92" s="18">
        <f t="shared" ref="G92:H92" si="56">G93</f>
        <v>0</v>
      </c>
      <c r="H92" s="18">
        <f t="shared" si="56"/>
        <v>0</v>
      </c>
    </row>
    <row r="93" spans="1:8" ht="25.5" x14ac:dyDescent="0.2">
      <c r="A93" s="13" t="s">
        <v>213</v>
      </c>
      <c r="B93" s="19" t="s">
        <v>20</v>
      </c>
      <c r="C93" s="13" t="s">
        <v>290</v>
      </c>
      <c r="D93" s="13" t="s">
        <v>21</v>
      </c>
      <c r="E93" s="15"/>
      <c r="F93" s="18">
        <f>F94</f>
        <v>80000</v>
      </c>
      <c r="G93" s="18">
        <f t="shared" ref="G93:H93" si="57">G94</f>
        <v>0</v>
      </c>
      <c r="H93" s="18">
        <f t="shared" si="57"/>
        <v>0</v>
      </c>
    </row>
    <row r="94" spans="1:8" ht="38.25" x14ac:dyDescent="0.2">
      <c r="A94" s="13" t="s">
        <v>163</v>
      </c>
      <c r="B94" s="19" t="s">
        <v>23</v>
      </c>
      <c r="C94" s="13" t="s">
        <v>290</v>
      </c>
      <c r="D94" s="13" t="s">
        <v>24</v>
      </c>
      <c r="E94" s="15"/>
      <c r="F94" s="18">
        <f>F95</f>
        <v>80000</v>
      </c>
      <c r="G94" s="18">
        <f t="shared" ref="G94:H94" si="58">G95</f>
        <v>0</v>
      </c>
      <c r="H94" s="18">
        <f t="shared" si="58"/>
        <v>0</v>
      </c>
    </row>
    <row r="95" spans="1:8" x14ac:dyDescent="0.2">
      <c r="A95" s="13" t="s">
        <v>214</v>
      </c>
      <c r="B95" s="19" t="s">
        <v>46</v>
      </c>
      <c r="C95" s="13" t="s">
        <v>290</v>
      </c>
      <c r="D95" s="13" t="s">
        <v>24</v>
      </c>
      <c r="E95" s="13" t="s">
        <v>56</v>
      </c>
      <c r="F95" s="18">
        <f>F96</f>
        <v>80000</v>
      </c>
      <c r="G95" s="18">
        <f t="shared" ref="G95:H95" si="59">G96</f>
        <v>0</v>
      </c>
      <c r="H95" s="18">
        <f t="shared" si="59"/>
        <v>0</v>
      </c>
    </row>
    <row r="96" spans="1:8" x14ac:dyDescent="0.2">
      <c r="A96" s="13" t="s">
        <v>215</v>
      </c>
      <c r="B96" s="19" t="s">
        <v>49</v>
      </c>
      <c r="C96" s="15" t="s">
        <v>290</v>
      </c>
      <c r="D96" s="15" t="s">
        <v>24</v>
      </c>
      <c r="E96" s="15" t="s">
        <v>47</v>
      </c>
      <c r="F96" s="18">
        <v>80000</v>
      </c>
      <c r="G96" s="18">
        <v>0</v>
      </c>
      <c r="H96" s="18">
        <v>0</v>
      </c>
    </row>
    <row r="97" spans="1:8" ht="76.5" x14ac:dyDescent="0.2">
      <c r="A97" s="13" t="s">
        <v>216</v>
      </c>
      <c r="B97" s="19" t="s">
        <v>291</v>
      </c>
      <c r="C97" s="13" t="s">
        <v>292</v>
      </c>
      <c r="D97" s="15"/>
      <c r="E97" s="15"/>
      <c r="F97" s="18">
        <f>F98</f>
        <v>40000</v>
      </c>
      <c r="G97" s="18">
        <f t="shared" ref="G97:H97" si="60">G98</f>
        <v>0</v>
      </c>
      <c r="H97" s="18">
        <f t="shared" si="60"/>
        <v>0</v>
      </c>
    </row>
    <row r="98" spans="1:8" ht="25.5" x14ac:dyDescent="0.2">
      <c r="A98" s="13" t="s">
        <v>217</v>
      </c>
      <c r="B98" s="19" t="s">
        <v>20</v>
      </c>
      <c r="C98" s="13" t="s">
        <v>292</v>
      </c>
      <c r="D98" s="13" t="s">
        <v>21</v>
      </c>
      <c r="E98" s="13"/>
      <c r="F98" s="18">
        <f>F99</f>
        <v>40000</v>
      </c>
      <c r="G98" s="18">
        <f t="shared" ref="G98:H98" si="61">G99</f>
        <v>0</v>
      </c>
      <c r="H98" s="18">
        <f t="shared" si="61"/>
        <v>0</v>
      </c>
    </row>
    <row r="99" spans="1:8" ht="38.25" x14ac:dyDescent="0.2">
      <c r="A99" s="13" t="s">
        <v>218</v>
      </c>
      <c r="B99" s="19" t="s">
        <v>23</v>
      </c>
      <c r="C99" s="13" t="s">
        <v>292</v>
      </c>
      <c r="D99" s="13" t="s">
        <v>24</v>
      </c>
      <c r="E99" s="13"/>
      <c r="F99" s="18">
        <f>F100</f>
        <v>40000</v>
      </c>
      <c r="G99" s="18">
        <f t="shared" ref="G99:H99" si="62">G100</f>
        <v>0</v>
      </c>
      <c r="H99" s="18">
        <f t="shared" si="62"/>
        <v>0</v>
      </c>
    </row>
    <row r="100" spans="1:8" x14ac:dyDescent="0.2">
      <c r="A100" s="13" t="s">
        <v>164</v>
      </c>
      <c r="B100" s="19" t="s">
        <v>46</v>
      </c>
      <c r="C100" s="13" t="s">
        <v>292</v>
      </c>
      <c r="D100" s="13" t="s">
        <v>24</v>
      </c>
      <c r="E100" s="13" t="s">
        <v>56</v>
      </c>
      <c r="F100" s="18">
        <f>F101</f>
        <v>40000</v>
      </c>
      <c r="G100" s="18">
        <f t="shared" ref="G100:H100" si="63">G101</f>
        <v>0</v>
      </c>
      <c r="H100" s="18">
        <f t="shared" si="63"/>
        <v>0</v>
      </c>
    </row>
    <row r="101" spans="1:8" x14ac:dyDescent="0.2">
      <c r="A101" s="13" t="s">
        <v>165</v>
      </c>
      <c r="B101" s="19" t="s">
        <v>49</v>
      </c>
      <c r="C101" s="15" t="s">
        <v>292</v>
      </c>
      <c r="D101" s="15" t="s">
        <v>24</v>
      </c>
      <c r="E101" s="15" t="s">
        <v>47</v>
      </c>
      <c r="F101" s="18">
        <v>40000</v>
      </c>
      <c r="G101" s="18">
        <v>0</v>
      </c>
      <c r="H101" s="18">
        <v>0</v>
      </c>
    </row>
    <row r="102" spans="1:8" ht="25.5" x14ac:dyDescent="0.2">
      <c r="A102" s="13" t="s">
        <v>166</v>
      </c>
      <c r="B102" s="14" t="s">
        <v>72</v>
      </c>
      <c r="C102" s="15" t="s">
        <v>73</v>
      </c>
      <c r="D102" s="15"/>
      <c r="E102" s="15"/>
      <c r="F102" s="16">
        <f>F108+F103</f>
        <v>80000</v>
      </c>
      <c r="G102" s="16">
        <f t="shared" ref="G102:H102" si="64">G108+G103</f>
        <v>60000</v>
      </c>
      <c r="H102" s="16">
        <f t="shared" si="64"/>
        <v>60000</v>
      </c>
    </row>
    <row r="103" spans="1:8" ht="51" x14ac:dyDescent="0.2">
      <c r="A103" s="13" t="s">
        <v>167</v>
      </c>
      <c r="B103" s="19" t="s">
        <v>74</v>
      </c>
      <c r="C103" s="13" t="s">
        <v>75</v>
      </c>
      <c r="D103" s="13"/>
      <c r="E103" s="13"/>
      <c r="F103" s="18">
        <f t="shared" ref="F103:H106" si="65">F104</f>
        <v>60000</v>
      </c>
      <c r="G103" s="18">
        <f t="shared" si="65"/>
        <v>60000</v>
      </c>
      <c r="H103" s="18">
        <f t="shared" si="65"/>
        <v>60000</v>
      </c>
    </row>
    <row r="104" spans="1:8" ht="25.5" x14ac:dyDescent="0.2">
      <c r="A104" s="13" t="s">
        <v>172</v>
      </c>
      <c r="B104" s="19" t="s">
        <v>34</v>
      </c>
      <c r="C104" s="13" t="s">
        <v>75</v>
      </c>
      <c r="D104" s="13" t="s">
        <v>35</v>
      </c>
      <c r="E104" s="13"/>
      <c r="F104" s="18">
        <f t="shared" si="65"/>
        <v>60000</v>
      </c>
      <c r="G104" s="18">
        <f t="shared" si="65"/>
        <v>60000</v>
      </c>
      <c r="H104" s="18">
        <f t="shared" si="65"/>
        <v>60000</v>
      </c>
    </row>
    <row r="105" spans="1:8" ht="25.5" x14ac:dyDescent="0.2">
      <c r="A105" s="13" t="s">
        <v>173</v>
      </c>
      <c r="B105" s="19" t="s">
        <v>76</v>
      </c>
      <c r="C105" s="13" t="s">
        <v>75</v>
      </c>
      <c r="D105" s="13" t="s">
        <v>77</v>
      </c>
      <c r="E105" s="13"/>
      <c r="F105" s="18">
        <f t="shared" si="65"/>
        <v>60000</v>
      </c>
      <c r="G105" s="18">
        <f t="shared" si="65"/>
        <v>60000</v>
      </c>
      <c r="H105" s="18">
        <f t="shared" si="65"/>
        <v>60000</v>
      </c>
    </row>
    <row r="106" spans="1:8" x14ac:dyDescent="0.2">
      <c r="A106" s="13" t="s">
        <v>174</v>
      </c>
      <c r="B106" s="19" t="s">
        <v>78</v>
      </c>
      <c r="C106" s="13" t="s">
        <v>75</v>
      </c>
      <c r="D106" s="13" t="s">
        <v>77</v>
      </c>
      <c r="E106" s="13" t="s">
        <v>79</v>
      </c>
      <c r="F106" s="18">
        <f t="shared" si="65"/>
        <v>60000</v>
      </c>
      <c r="G106" s="18">
        <f t="shared" si="65"/>
        <v>60000</v>
      </c>
      <c r="H106" s="18">
        <f t="shared" si="65"/>
        <v>60000</v>
      </c>
    </row>
    <row r="107" spans="1:8" x14ac:dyDescent="0.2">
      <c r="A107" s="13" t="s">
        <v>175</v>
      </c>
      <c r="B107" s="19" t="s">
        <v>80</v>
      </c>
      <c r="C107" s="15" t="s">
        <v>75</v>
      </c>
      <c r="D107" s="15" t="s">
        <v>77</v>
      </c>
      <c r="E107" s="15" t="s">
        <v>81</v>
      </c>
      <c r="F107" s="18">
        <v>60000</v>
      </c>
      <c r="G107" s="18">
        <v>60000</v>
      </c>
      <c r="H107" s="18">
        <v>60000</v>
      </c>
    </row>
    <row r="108" spans="1:8" ht="51" x14ac:dyDescent="0.2">
      <c r="A108" s="13" t="s">
        <v>176</v>
      </c>
      <c r="B108" s="19" t="s">
        <v>261</v>
      </c>
      <c r="C108" s="13" t="s">
        <v>262</v>
      </c>
      <c r="D108" s="13"/>
      <c r="E108" s="13"/>
      <c r="F108" s="18">
        <f>F109</f>
        <v>20000</v>
      </c>
      <c r="G108" s="18">
        <f t="shared" ref="G108:H108" si="66">G109</f>
        <v>0</v>
      </c>
      <c r="H108" s="18">
        <f t="shared" si="66"/>
        <v>0</v>
      </c>
    </row>
    <row r="109" spans="1:8" ht="25.5" x14ac:dyDescent="0.2">
      <c r="A109" s="13" t="s">
        <v>177</v>
      </c>
      <c r="B109" s="19" t="s">
        <v>20</v>
      </c>
      <c r="C109" s="13" t="s">
        <v>262</v>
      </c>
      <c r="D109" s="13" t="s">
        <v>21</v>
      </c>
      <c r="E109" s="13"/>
      <c r="F109" s="18">
        <f>F110</f>
        <v>20000</v>
      </c>
      <c r="G109" s="18">
        <f t="shared" ref="G109:H109" si="67">G110</f>
        <v>0</v>
      </c>
      <c r="H109" s="18">
        <f t="shared" si="67"/>
        <v>0</v>
      </c>
    </row>
    <row r="110" spans="1:8" ht="38.25" x14ac:dyDescent="0.2">
      <c r="A110" s="13" t="s">
        <v>178</v>
      </c>
      <c r="B110" s="19" t="s">
        <v>23</v>
      </c>
      <c r="C110" s="13" t="s">
        <v>262</v>
      </c>
      <c r="D110" s="13" t="s">
        <v>24</v>
      </c>
      <c r="E110" s="13"/>
      <c r="F110" s="18">
        <f>F111</f>
        <v>20000</v>
      </c>
      <c r="G110" s="18">
        <f t="shared" ref="G110:H110" si="68">G111</f>
        <v>0</v>
      </c>
      <c r="H110" s="18">
        <f t="shared" si="68"/>
        <v>0</v>
      </c>
    </row>
    <row r="111" spans="1:8" x14ac:dyDescent="0.2">
      <c r="A111" s="13" t="s">
        <v>41</v>
      </c>
      <c r="B111" s="19" t="s">
        <v>263</v>
      </c>
      <c r="C111" s="13" t="s">
        <v>262</v>
      </c>
      <c r="D111" s="13" t="s">
        <v>24</v>
      </c>
      <c r="E111" s="13" t="s">
        <v>264</v>
      </c>
      <c r="F111" s="18">
        <f>F112</f>
        <v>20000</v>
      </c>
      <c r="G111" s="18">
        <f t="shared" ref="G111:H111" si="69">G112</f>
        <v>0</v>
      </c>
      <c r="H111" s="18">
        <f t="shared" si="69"/>
        <v>0</v>
      </c>
    </row>
    <row r="112" spans="1:8" x14ac:dyDescent="0.2">
      <c r="A112" s="13" t="s">
        <v>186</v>
      </c>
      <c r="B112" s="19" t="s">
        <v>265</v>
      </c>
      <c r="C112" s="15" t="s">
        <v>262</v>
      </c>
      <c r="D112" s="15" t="s">
        <v>24</v>
      </c>
      <c r="E112" s="15" t="s">
        <v>266</v>
      </c>
      <c r="F112" s="18">
        <v>20000</v>
      </c>
      <c r="G112" s="18">
        <v>0</v>
      </c>
      <c r="H112" s="18">
        <v>0</v>
      </c>
    </row>
    <row r="113" spans="1:8" ht="25.5" x14ac:dyDescent="0.2">
      <c r="A113" s="13" t="s">
        <v>187</v>
      </c>
      <c r="B113" s="14" t="s">
        <v>82</v>
      </c>
      <c r="C113" s="15" t="s">
        <v>83</v>
      </c>
      <c r="D113" s="15"/>
      <c r="E113" s="15"/>
      <c r="F113" s="16">
        <f>F114+F119+F128</f>
        <v>1641853.24</v>
      </c>
      <c r="G113" s="16">
        <f t="shared" ref="F113:H117" si="70">G114</f>
        <v>1191045</v>
      </c>
      <c r="H113" s="16">
        <f t="shared" si="70"/>
        <v>1191045</v>
      </c>
    </row>
    <row r="114" spans="1:8" ht="114.75" x14ac:dyDescent="0.2">
      <c r="A114" s="13" t="s">
        <v>188</v>
      </c>
      <c r="B114" s="17" t="s">
        <v>84</v>
      </c>
      <c r="C114" s="13" t="s">
        <v>85</v>
      </c>
      <c r="D114" s="13"/>
      <c r="E114" s="13"/>
      <c r="F114" s="18">
        <f t="shared" si="70"/>
        <v>1191045</v>
      </c>
      <c r="G114" s="18">
        <f t="shared" si="70"/>
        <v>1191045</v>
      </c>
      <c r="H114" s="18">
        <f t="shared" si="70"/>
        <v>1191045</v>
      </c>
    </row>
    <row r="115" spans="1:8" x14ac:dyDescent="0.2">
      <c r="A115" s="13" t="s">
        <v>227</v>
      </c>
      <c r="B115" s="19" t="s">
        <v>86</v>
      </c>
      <c r="C115" s="13" t="s">
        <v>85</v>
      </c>
      <c r="D115" s="13" t="s">
        <v>87</v>
      </c>
      <c r="E115" s="13"/>
      <c r="F115" s="18">
        <f t="shared" si="70"/>
        <v>1191045</v>
      </c>
      <c r="G115" s="18">
        <f t="shared" si="70"/>
        <v>1191045</v>
      </c>
      <c r="H115" s="18">
        <f t="shared" si="70"/>
        <v>1191045</v>
      </c>
    </row>
    <row r="116" spans="1:8" x14ac:dyDescent="0.2">
      <c r="A116" s="13" t="s">
        <v>228</v>
      </c>
      <c r="B116" s="19" t="s">
        <v>88</v>
      </c>
      <c r="C116" s="13" t="s">
        <v>85</v>
      </c>
      <c r="D116" s="13" t="s">
        <v>89</v>
      </c>
      <c r="E116" s="13"/>
      <c r="F116" s="18">
        <f t="shared" si="70"/>
        <v>1191045</v>
      </c>
      <c r="G116" s="18">
        <f t="shared" si="70"/>
        <v>1191045</v>
      </c>
      <c r="H116" s="18">
        <f t="shared" si="70"/>
        <v>1191045</v>
      </c>
    </row>
    <row r="117" spans="1:8" ht="38.25" x14ac:dyDescent="0.2">
      <c r="A117" s="13" t="s">
        <v>229</v>
      </c>
      <c r="B117" s="19" t="s">
        <v>91</v>
      </c>
      <c r="C117" s="13" t="s">
        <v>85</v>
      </c>
      <c r="D117" s="13" t="s">
        <v>89</v>
      </c>
      <c r="E117" s="13" t="s">
        <v>92</v>
      </c>
      <c r="F117" s="18">
        <f t="shared" si="70"/>
        <v>1191045</v>
      </c>
      <c r="G117" s="18">
        <f t="shared" si="70"/>
        <v>1191045</v>
      </c>
      <c r="H117" s="18">
        <f t="shared" si="70"/>
        <v>1191045</v>
      </c>
    </row>
    <row r="118" spans="1:8" ht="25.5" x14ac:dyDescent="0.2">
      <c r="A118" s="13" t="s">
        <v>230</v>
      </c>
      <c r="B118" s="19" t="s">
        <v>93</v>
      </c>
      <c r="C118" s="15" t="s">
        <v>85</v>
      </c>
      <c r="D118" s="15" t="s">
        <v>89</v>
      </c>
      <c r="E118" s="15" t="s">
        <v>94</v>
      </c>
      <c r="F118" s="18">
        <v>1191045</v>
      </c>
      <c r="G118" s="18">
        <v>1191045</v>
      </c>
      <c r="H118" s="18">
        <v>1191045</v>
      </c>
    </row>
    <row r="119" spans="1:8" ht="89.25" x14ac:dyDescent="0.2">
      <c r="A119" s="13" t="s">
        <v>231</v>
      </c>
      <c r="B119" s="19" t="s">
        <v>246</v>
      </c>
      <c r="C119" s="13" t="s">
        <v>247</v>
      </c>
      <c r="D119" s="13"/>
      <c r="E119" s="13"/>
      <c r="F119" s="18">
        <f>F120</f>
        <v>21000</v>
      </c>
      <c r="G119" s="18">
        <f t="shared" ref="G119:H119" si="71">G120</f>
        <v>0</v>
      </c>
      <c r="H119" s="18">
        <f t="shared" si="71"/>
        <v>0</v>
      </c>
    </row>
    <row r="120" spans="1:8" ht="25.5" x14ac:dyDescent="0.2">
      <c r="A120" s="13" t="s">
        <v>232</v>
      </c>
      <c r="B120" s="19" t="s">
        <v>20</v>
      </c>
      <c r="C120" s="13" t="s">
        <v>247</v>
      </c>
      <c r="D120" s="13" t="s">
        <v>21</v>
      </c>
      <c r="E120" s="13"/>
      <c r="F120" s="18">
        <f>F121</f>
        <v>21000</v>
      </c>
      <c r="G120" s="18">
        <f t="shared" ref="G120:H120" si="72">G121</f>
        <v>0</v>
      </c>
      <c r="H120" s="18">
        <f t="shared" si="72"/>
        <v>0</v>
      </c>
    </row>
    <row r="121" spans="1:8" ht="38.25" x14ac:dyDescent="0.2">
      <c r="A121" s="13" t="s">
        <v>44</v>
      </c>
      <c r="B121" s="19" t="s">
        <v>23</v>
      </c>
      <c r="C121" s="13" t="s">
        <v>247</v>
      </c>
      <c r="D121" s="13" t="s">
        <v>24</v>
      </c>
      <c r="E121" s="13"/>
      <c r="F121" s="18">
        <f>F122</f>
        <v>21000</v>
      </c>
      <c r="G121" s="18">
        <f t="shared" ref="G121:H121" si="73">G122</f>
        <v>0</v>
      </c>
      <c r="H121" s="18">
        <f t="shared" si="73"/>
        <v>0</v>
      </c>
    </row>
    <row r="122" spans="1:8" x14ac:dyDescent="0.2">
      <c r="A122" s="13" t="s">
        <v>233</v>
      </c>
      <c r="B122" s="19" t="s">
        <v>26</v>
      </c>
      <c r="C122" s="13" t="s">
        <v>247</v>
      </c>
      <c r="D122" s="13" t="s">
        <v>24</v>
      </c>
      <c r="E122" s="13" t="s">
        <v>27</v>
      </c>
      <c r="F122" s="18">
        <f>F123</f>
        <v>21000</v>
      </c>
      <c r="G122" s="18">
        <f t="shared" ref="G122:H122" si="74">G123</f>
        <v>0</v>
      </c>
      <c r="H122" s="18">
        <f t="shared" si="74"/>
        <v>0</v>
      </c>
    </row>
    <row r="123" spans="1:8" ht="25.5" x14ac:dyDescent="0.2">
      <c r="A123" s="13" t="s">
        <v>234</v>
      </c>
      <c r="B123" s="19" t="s">
        <v>248</v>
      </c>
      <c r="C123" s="15" t="s">
        <v>247</v>
      </c>
      <c r="D123" s="15" t="s">
        <v>24</v>
      </c>
      <c r="E123" s="15" t="s">
        <v>249</v>
      </c>
      <c r="F123" s="18">
        <v>21000</v>
      </c>
      <c r="G123" s="18">
        <v>0</v>
      </c>
      <c r="H123" s="18">
        <v>0</v>
      </c>
    </row>
    <row r="124" spans="1:8" ht="102" x14ac:dyDescent="0.2">
      <c r="A124" s="13" t="s">
        <v>237</v>
      </c>
      <c r="B124" s="39" t="s">
        <v>322</v>
      </c>
      <c r="C124" s="40" t="s">
        <v>323</v>
      </c>
      <c r="D124" s="13"/>
      <c r="E124" s="13"/>
      <c r="F124" s="18">
        <f>F125</f>
        <v>429808.24</v>
      </c>
      <c r="G124" s="18">
        <f t="shared" ref="G124:H124" si="75">G125</f>
        <v>0</v>
      </c>
      <c r="H124" s="18">
        <f t="shared" si="75"/>
        <v>0</v>
      </c>
    </row>
    <row r="125" spans="1:8" ht="25.5" x14ac:dyDescent="0.2">
      <c r="A125" s="13" t="s">
        <v>238</v>
      </c>
      <c r="B125" s="19" t="s">
        <v>20</v>
      </c>
      <c r="C125" s="40" t="s">
        <v>323</v>
      </c>
      <c r="D125" s="13" t="s">
        <v>21</v>
      </c>
      <c r="E125" s="13"/>
      <c r="F125" s="18">
        <f>F126</f>
        <v>429808.24</v>
      </c>
      <c r="G125" s="18">
        <f t="shared" ref="G125:H125" si="76">G126</f>
        <v>0</v>
      </c>
      <c r="H125" s="18">
        <f t="shared" si="76"/>
        <v>0</v>
      </c>
    </row>
    <row r="126" spans="1:8" ht="38.25" x14ac:dyDescent="0.2">
      <c r="A126" s="13" t="s">
        <v>324</v>
      </c>
      <c r="B126" s="19" t="s">
        <v>23</v>
      </c>
      <c r="C126" s="40" t="s">
        <v>323</v>
      </c>
      <c r="D126" s="13" t="s">
        <v>24</v>
      </c>
      <c r="E126" s="13"/>
      <c r="F126" s="18">
        <f>F127</f>
        <v>429808.24</v>
      </c>
      <c r="G126" s="18">
        <f t="shared" ref="G126:H126" si="77">G127</f>
        <v>0</v>
      </c>
      <c r="H126" s="18">
        <f t="shared" si="77"/>
        <v>0</v>
      </c>
    </row>
    <row r="127" spans="1:8" x14ac:dyDescent="0.2">
      <c r="A127" s="13" t="s">
        <v>325</v>
      </c>
      <c r="B127" s="19" t="s">
        <v>26</v>
      </c>
      <c r="C127" s="40" t="s">
        <v>323</v>
      </c>
      <c r="D127" s="13" t="s">
        <v>24</v>
      </c>
      <c r="E127" s="13" t="s">
        <v>27</v>
      </c>
      <c r="F127" s="18">
        <f>F128</f>
        <v>429808.24</v>
      </c>
      <c r="G127" s="18">
        <f t="shared" ref="G127:H127" si="78">G128</f>
        <v>0</v>
      </c>
      <c r="H127" s="18">
        <f t="shared" si="78"/>
        <v>0</v>
      </c>
    </row>
    <row r="128" spans="1:8" ht="25.5" x14ac:dyDescent="0.2">
      <c r="A128" s="13" t="s">
        <v>326</v>
      </c>
      <c r="B128" s="19" t="s">
        <v>248</v>
      </c>
      <c r="C128" s="41" t="s">
        <v>323</v>
      </c>
      <c r="D128" s="15" t="s">
        <v>24</v>
      </c>
      <c r="E128" s="15" t="s">
        <v>249</v>
      </c>
      <c r="F128" s="16">
        <v>429808.24</v>
      </c>
      <c r="G128" s="16">
        <v>0</v>
      </c>
      <c r="H128" s="16">
        <v>0</v>
      </c>
    </row>
    <row r="129" spans="1:8" x14ac:dyDescent="0.2">
      <c r="A129" s="13" t="s">
        <v>327</v>
      </c>
      <c r="B129" s="14" t="s">
        <v>95</v>
      </c>
      <c r="C129" s="15" t="s">
        <v>96</v>
      </c>
      <c r="D129" s="15"/>
      <c r="E129" s="15"/>
      <c r="F129" s="16">
        <f>F130+F161+F155</f>
        <v>9374716.9699999988</v>
      </c>
      <c r="G129" s="16">
        <f>G130+G161</f>
        <v>6088570</v>
      </c>
      <c r="H129" s="16">
        <f>H130+H161</f>
        <v>6135449</v>
      </c>
    </row>
    <row r="130" spans="1:8" ht="25.5" x14ac:dyDescent="0.2">
      <c r="A130" s="13" t="s">
        <v>239</v>
      </c>
      <c r="B130" s="14" t="s">
        <v>97</v>
      </c>
      <c r="C130" s="15" t="s">
        <v>98</v>
      </c>
      <c r="D130" s="15"/>
      <c r="E130" s="15"/>
      <c r="F130" s="16">
        <f>F131+F141+F145+F151</f>
        <v>6220825.9699999997</v>
      </c>
      <c r="G130" s="16">
        <f>G131+G141+G145+G151</f>
        <v>5379801</v>
      </c>
      <c r="H130" s="16">
        <f>H131+H141+H145+H151</f>
        <v>5356235</v>
      </c>
    </row>
    <row r="131" spans="1:8" ht="51" x14ac:dyDescent="0.2">
      <c r="A131" s="13" t="s">
        <v>90</v>
      </c>
      <c r="B131" s="19" t="s">
        <v>99</v>
      </c>
      <c r="C131" s="13" t="s">
        <v>100</v>
      </c>
      <c r="D131" s="13"/>
      <c r="E131" s="13"/>
      <c r="F131" s="18">
        <f>F132+F136</f>
        <v>4061972.9699999997</v>
      </c>
      <c r="G131" s="18">
        <f>G132+G136</f>
        <v>2935304</v>
      </c>
      <c r="H131" s="18">
        <f>H132+H136</f>
        <v>2911738</v>
      </c>
    </row>
    <row r="132" spans="1:8" ht="63.75" x14ac:dyDescent="0.2">
      <c r="A132" s="13" t="s">
        <v>240</v>
      </c>
      <c r="B132" s="19" t="s">
        <v>40</v>
      </c>
      <c r="C132" s="13" t="s">
        <v>100</v>
      </c>
      <c r="D132" s="13" t="s">
        <v>41</v>
      </c>
      <c r="E132" s="13"/>
      <c r="F132" s="18">
        <f t="shared" ref="F132:H134" si="79">F133</f>
        <v>3056724</v>
      </c>
      <c r="G132" s="18">
        <f t="shared" si="79"/>
        <v>2831738</v>
      </c>
      <c r="H132" s="18">
        <f t="shared" si="79"/>
        <v>2831738</v>
      </c>
    </row>
    <row r="133" spans="1:8" ht="25.5" x14ac:dyDescent="0.2">
      <c r="A133" s="13" t="s">
        <v>241</v>
      </c>
      <c r="B133" s="19" t="s">
        <v>101</v>
      </c>
      <c r="C133" s="13" t="s">
        <v>100</v>
      </c>
      <c r="D133" s="13" t="s">
        <v>90</v>
      </c>
      <c r="E133" s="13"/>
      <c r="F133" s="18">
        <f t="shared" si="79"/>
        <v>3056724</v>
      </c>
      <c r="G133" s="18">
        <f t="shared" si="79"/>
        <v>2831738</v>
      </c>
      <c r="H133" s="18">
        <f t="shared" si="79"/>
        <v>2831738</v>
      </c>
    </row>
    <row r="134" spans="1:8" x14ac:dyDescent="0.2">
      <c r="A134" s="13" t="s">
        <v>242</v>
      </c>
      <c r="B134" s="19" t="s">
        <v>102</v>
      </c>
      <c r="C134" s="13" t="s">
        <v>100</v>
      </c>
      <c r="D134" s="13" t="s">
        <v>90</v>
      </c>
      <c r="E134" s="13" t="s">
        <v>103</v>
      </c>
      <c r="F134" s="18">
        <f t="shared" si="79"/>
        <v>3056724</v>
      </c>
      <c r="G134" s="18">
        <f t="shared" si="79"/>
        <v>2831738</v>
      </c>
      <c r="H134" s="18">
        <f t="shared" si="79"/>
        <v>2831738</v>
      </c>
    </row>
    <row r="135" spans="1:8" ht="51" x14ac:dyDescent="0.2">
      <c r="A135" s="13" t="s">
        <v>243</v>
      </c>
      <c r="B135" s="19" t="s">
        <v>104</v>
      </c>
      <c r="C135" s="15" t="s">
        <v>100</v>
      </c>
      <c r="D135" s="15" t="s">
        <v>90</v>
      </c>
      <c r="E135" s="15" t="s">
        <v>105</v>
      </c>
      <c r="F135" s="18">
        <v>3056724</v>
      </c>
      <c r="G135" s="18">
        <v>2831738</v>
      </c>
      <c r="H135" s="18">
        <v>2831738</v>
      </c>
    </row>
    <row r="136" spans="1:8" ht="25.5" x14ac:dyDescent="0.2">
      <c r="A136" s="13" t="s">
        <v>244</v>
      </c>
      <c r="B136" s="19" t="s">
        <v>20</v>
      </c>
      <c r="C136" s="13" t="s">
        <v>100</v>
      </c>
      <c r="D136" s="13" t="s">
        <v>21</v>
      </c>
      <c r="E136" s="13"/>
      <c r="F136" s="18">
        <f t="shared" ref="F136:H137" si="80">F137</f>
        <v>1005248.97</v>
      </c>
      <c r="G136" s="18">
        <f t="shared" si="80"/>
        <v>103566</v>
      </c>
      <c r="H136" s="18">
        <f t="shared" si="80"/>
        <v>80000</v>
      </c>
    </row>
    <row r="137" spans="1:8" ht="38.25" x14ac:dyDescent="0.2">
      <c r="A137" s="13" t="s">
        <v>245</v>
      </c>
      <c r="B137" s="19" t="s">
        <v>23</v>
      </c>
      <c r="C137" s="13" t="s">
        <v>100</v>
      </c>
      <c r="D137" s="13" t="s">
        <v>24</v>
      </c>
      <c r="E137" s="13"/>
      <c r="F137" s="18">
        <f t="shared" si="80"/>
        <v>1005248.97</v>
      </c>
      <c r="G137" s="18">
        <f t="shared" si="80"/>
        <v>103566</v>
      </c>
      <c r="H137" s="18">
        <f t="shared" si="80"/>
        <v>80000</v>
      </c>
    </row>
    <row r="138" spans="1:8" x14ac:dyDescent="0.2">
      <c r="A138" s="13" t="s">
        <v>250</v>
      </c>
      <c r="B138" s="19" t="s">
        <v>102</v>
      </c>
      <c r="C138" s="13" t="s">
        <v>100</v>
      </c>
      <c r="D138" s="13" t="s">
        <v>24</v>
      </c>
      <c r="E138" s="13" t="s">
        <v>103</v>
      </c>
      <c r="F138" s="18">
        <f>F139</f>
        <v>1005248.97</v>
      </c>
      <c r="G138" s="18">
        <f>G139</f>
        <v>103566</v>
      </c>
      <c r="H138" s="18">
        <f>H139</f>
        <v>80000</v>
      </c>
    </row>
    <row r="139" spans="1:8" ht="51" x14ac:dyDescent="0.2">
      <c r="A139" s="13" t="s">
        <v>251</v>
      </c>
      <c r="B139" s="19" t="s">
        <v>104</v>
      </c>
      <c r="C139" s="15" t="s">
        <v>100</v>
      </c>
      <c r="D139" s="15" t="s">
        <v>24</v>
      </c>
      <c r="E139" s="15" t="s">
        <v>105</v>
      </c>
      <c r="F139" s="18">
        <v>1005248.97</v>
      </c>
      <c r="G139" s="18">
        <v>103566</v>
      </c>
      <c r="H139" s="18">
        <v>80000</v>
      </c>
    </row>
    <row r="140" spans="1:8" ht="42.75" customHeight="1" x14ac:dyDescent="0.2">
      <c r="A140" s="13" t="s">
        <v>252</v>
      </c>
      <c r="B140" s="19" t="s">
        <v>170</v>
      </c>
      <c r="C140" s="13" t="s">
        <v>168</v>
      </c>
      <c r="D140" s="15"/>
      <c r="E140" s="15"/>
      <c r="F140" s="18">
        <f>F141</f>
        <v>734108</v>
      </c>
      <c r="G140" s="18">
        <f t="shared" ref="G140:H140" si="81">G141</f>
        <v>1075998</v>
      </c>
      <c r="H140" s="18">
        <f t="shared" si="81"/>
        <v>1075998</v>
      </c>
    </row>
    <row r="141" spans="1:8" ht="63.75" x14ac:dyDescent="0.2">
      <c r="A141" s="13" t="s">
        <v>253</v>
      </c>
      <c r="B141" s="19" t="s">
        <v>40</v>
      </c>
      <c r="C141" s="13" t="s">
        <v>168</v>
      </c>
      <c r="D141" s="13" t="s">
        <v>41</v>
      </c>
      <c r="E141" s="13"/>
      <c r="F141" s="18">
        <f>F142</f>
        <v>734108</v>
      </c>
      <c r="G141" s="18">
        <f t="shared" ref="G141:H141" si="82">G142</f>
        <v>1075998</v>
      </c>
      <c r="H141" s="18">
        <f t="shared" si="82"/>
        <v>1075998</v>
      </c>
    </row>
    <row r="142" spans="1:8" ht="25.5" x14ac:dyDescent="0.2">
      <c r="A142" s="13" t="s">
        <v>254</v>
      </c>
      <c r="B142" s="19" t="s">
        <v>101</v>
      </c>
      <c r="C142" s="13" t="s">
        <v>168</v>
      </c>
      <c r="D142" s="13" t="s">
        <v>90</v>
      </c>
      <c r="E142" s="13"/>
      <c r="F142" s="18">
        <f>F143</f>
        <v>734108</v>
      </c>
      <c r="G142" s="18">
        <f t="shared" ref="G142:H142" si="83">G143</f>
        <v>1075998</v>
      </c>
      <c r="H142" s="18">
        <f t="shared" si="83"/>
        <v>1075998</v>
      </c>
    </row>
    <row r="143" spans="1:8" x14ac:dyDescent="0.2">
      <c r="A143" s="13" t="s">
        <v>271</v>
      </c>
      <c r="B143" s="19" t="s">
        <v>102</v>
      </c>
      <c r="C143" s="13" t="s">
        <v>168</v>
      </c>
      <c r="D143" s="13" t="s">
        <v>90</v>
      </c>
      <c r="E143" s="13" t="s">
        <v>103</v>
      </c>
      <c r="F143" s="18">
        <f>F144</f>
        <v>734108</v>
      </c>
      <c r="G143" s="18">
        <f t="shared" ref="G143:H143" si="84">G144</f>
        <v>1075998</v>
      </c>
      <c r="H143" s="18">
        <f t="shared" si="84"/>
        <v>1075998</v>
      </c>
    </row>
    <row r="144" spans="1:8" ht="51" x14ac:dyDescent="0.2">
      <c r="A144" s="13" t="s">
        <v>272</v>
      </c>
      <c r="B144" s="19" t="s">
        <v>104</v>
      </c>
      <c r="C144" s="13" t="s">
        <v>168</v>
      </c>
      <c r="D144" s="15" t="s">
        <v>90</v>
      </c>
      <c r="E144" s="15" t="s">
        <v>105</v>
      </c>
      <c r="F144" s="18">
        <v>734108</v>
      </c>
      <c r="G144" s="18">
        <v>1075998</v>
      </c>
      <c r="H144" s="18">
        <v>1075998</v>
      </c>
    </row>
    <row r="145" spans="1:8" ht="25.5" x14ac:dyDescent="0.2">
      <c r="A145" s="13" t="s">
        <v>273</v>
      </c>
      <c r="B145" s="19" t="s">
        <v>106</v>
      </c>
      <c r="C145" s="13" t="s">
        <v>107</v>
      </c>
      <c r="D145" s="13"/>
      <c r="E145" s="13"/>
      <c r="F145" s="18">
        <f t="shared" ref="F145:H147" si="85">F146</f>
        <v>1141577</v>
      </c>
      <c r="G145" s="18">
        <f t="shared" si="85"/>
        <v>1085331</v>
      </c>
      <c r="H145" s="18">
        <f t="shared" si="85"/>
        <v>1085331</v>
      </c>
    </row>
    <row r="146" spans="1:8" ht="63.75" x14ac:dyDescent="0.2">
      <c r="A146" s="13" t="s">
        <v>274</v>
      </c>
      <c r="B146" s="19" t="s">
        <v>40</v>
      </c>
      <c r="C146" s="13" t="s">
        <v>107</v>
      </c>
      <c r="D146" s="13" t="s">
        <v>41</v>
      </c>
      <c r="E146" s="13"/>
      <c r="F146" s="18">
        <f t="shared" si="85"/>
        <v>1141577</v>
      </c>
      <c r="G146" s="18">
        <f t="shared" si="85"/>
        <v>1085331</v>
      </c>
      <c r="H146" s="18">
        <f t="shared" si="85"/>
        <v>1085331</v>
      </c>
    </row>
    <row r="147" spans="1:8" ht="25.5" x14ac:dyDescent="0.2">
      <c r="A147" s="13" t="s">
        <v>275</v>
      </c>
      <c r="B147" s="19" t="s">
        <v>101</v>
      </c>
      <c r="C147" s="13" t="s">
        <v>107</v>
      </c>
      <c r="D147" s="13" t="s">
        <v>90</v>
      </c>
      <c r="E147" s="13"/>
      <c r="F147" s="18">
        <f t="shared" si="85"/>
        <v>1141577</v>
      </c>
      <c r="G147" s="18">
        <f t="shared" si="85"/>
        <v>1085331</v>
      </c>
      <c r="H147" s="18">
        <f t="shared" si="85"/>
        <v>1085331</v>
      </c>
    </row>
    <row r="148" spans="1:8" x14ac:dyDescent="0.2">
      <c r="A148" s="13" t="s">
        <v>276</v>
      </c>
      <c r="B148" s="19" t="s">
        <v>102</v>
      </c>
      <c r="C148" s="13" t="s">
        <v>107</v>
      </c>
      <c r="D148" s="13" t="s">
        <v>90</v>
      </c>
      <c r="E148" s="13" t="s">
        <v>103</v>
      </c>
      <c r="F148" s="18">
        <f>F149</f>
        <v>1141577</v>
      </c>
      <c r="G148" s="18">
        <f>G149</f>
        <v>1085331</v>
      </c>
      <c r="H148" s="18">
        <f>H149</f>
        <v>1085331</v>
      </c>
    </row>
    <row r="149" spans="1:8" ht="38.25" x14ac:dyDescent="0.2">
      <c r="A149" s="13" t="s">
        <v>277</v>
      </c>
      <c r="B149" s="19" t="s">
        <v>108</v>
      </c>
      <c r="C149" s="15" t="s">
        <v>107</v>
      </c>
      <c r="D149" s="15" t="s">
        <v>90</v>
      </c>
      <c r="E149" s="15" t="s">
        <v>109</v>
      </c>
      <c r="F149" s="18">
        <v>1141577</v>
      </c>
      <c r="G149" s="18">
        <v>1085331</v>
      </c>
      <c r="H149" s="18">
        <v>1085331</v>
      </c>
    </row>
    <row r="150" spans="1:8" ht="38.25" x14ac:dyDescent="0.2">
      <c r="A150" s="13" t="s">
        <v>278</v>
      </c>
      <c r="B150" s="19" t="s">
        <v>171</v>
      </c>
      <c r="C150" s="13" t="s">
        <v>169</v>
      </c>
      <c r="D150" s="15"/>
      <c r="E150" s="15"/>
      <c r="F150" s="18">
        <f>F151</f>
        <v>283168</v>
      </c>
      <c r="G150" s="18">
        <f t="shared" ref="G150:H150" si="86">G151</f>
        <v>283168</v>
      </c>
      <c r="H150" s="18">
        <f t="shared" si="86"/>
        <v>283168</v>
      </c>
    </row>
    <row r="151" spans="1:8" ht="63.75" x14ac:dyDescent="0.2">
      <c r="A151" s="13" t="s">
        <v>279</v>
      </c>
      <c r="B151" s="19" t="s">
        <v>40</v>
      </c>
      <c r="C151" s="13" t="s">
        <v>169</v>
      </c>
      <c r="D151" s="13" t="s">
        <v>41</v>
      </c>
      <c r="E151" s="13"/>
      <c r="F151" s="18">
        <f>F152</f>
        <v>283168</v>
      </c>
      <c r="G151" s="18">
        <f t="shared" ref="G151:H151" si="87">G152</f>
        <v>283168</v>
      </c>
      <c r="H151" s="18">
        <f t="shared" si="87"/>
        <v>283168</v>
      </c>
    </row>
    <row r="152" spans="1:8" ht="25.5" x14ac:dyDescent="0.2">
      <c r="A152" s="13" t="s">
        <v>280</v>
      </c>
      <c r="B152" s="19" t="s">
        <v>101</v>
      </c>
      <c r="C152" s="13" t="s">
        <v>169</v>
      </c>
      <c r="D152" s="13" t="s">
        <v>90</v>
      </c>
      <c r="E152" s="13"/>
      <c r="F152" s="18">
        <f>F153</f>
        <v>283168</v>
      </c>
      <c r="G152" s="18">
        <f t="shared" ref="G152:H153" si="88">G153</f>
        <v>283168</v>
      </c>
      <c r="H152" s="18">
        <f t="shared" si="88"/>
        <v>283168</v>
      </c>
    </row>
    <row r="153" spans="1:8" x14ac:dyDescent="0.2">
      <c r="A153" s="13" t="s">
        <v>281</v>
      </c>
      <c r="B153" s="19" t="s">
        <v>102</v>
      </c>
      <c r="C153" s="13" t="s">
        <v>169</v>
      </c>
      <c r="D153" s="13" t="s">
        <v>90</v>
      </c>
      <c r="E153" s="13" t="s">
        <v>103</v>
      </c>
      <c r="F153" s="18">
        <f>F154</f>
        <v>283168</v>
      </c>
      <c r="G153" s="18">
        <f t="shared" si="88"/>
        <v>283168</v>
      </c>
      <c r="H153" s="18">
        <f t="shared" si="88"/>
        <v>283168</v>
      </c>
    </row>
    <row r="154" spans="1:8" ht="51" x14ac:dyDescent="0.2">
      <c r="A154" s="13" t="s">
        <v>282</v>
      </c>
      <c r="B154" s="19" t="s">
        <v>104</v>
      </c>
      <c r="C154" s="13" t="s">
        <v>169</v>
      </c>
      <c r="D154" s="15" t="s">
        <v>90</v>
      </c>
      <c r="E154" s="15" t="s">
        <v>105</v>
      </c>
      <c r="F154" s="18">
        <v>283168</v>
      </c>
      <c r="G154" s="18">
        <v>283168</v>
      </c>
      <c r="H154" s="18">
        <v>283168</v>
      </c>
    </row>
    <row r="155" spans="1:8" ht="25.5" x14ac:dyDescent="0.2">
      <c r="A155" s="13" t="s">
        <v>283</v>
      </c>
      <c r="B155" s="24" t="s">
        <v>195</v>
      </c>
      <c r="C155" s="25" t="s">
        <v>196</v>
      </c>
      <c r="D155" s="15"/>
      <c r="E155" s="15"/>
      <c r="F155" s="18">
        <f>F157</f>
        <v>1000</v>
      </c>
      <c r="G155" s="18">
        <f t="shared" ref="G155:H155" si="89">G157</f>
        <v>0</v>
      </c>
      <c r="H155" s="18">
        <f t="shared" si="89"/>
        <v>0</v>
      </c>
    </row>
    <row r="156" spans="1:8" ht="38.25" x14ac:dyDescent="0.2">
      <c r="A156" s="13" t="s">
        <v>284</v>
      </c>
      <c r="B156" s="19" t="s">
        <v>316</v>
      </c>
      <c r="C156" s="28" t="s">
        <v>197</v>
      </c>
      <c r="D156" s="26"/>
      <c r="E156" s="26"/>
      <c r="F156" s="18">
        <f>F157</f>
        <v>1000</v>
      </c>
      <c r="G156" s="18">
        <f t="shared" ref="G156:H156" si="90">G157</f>
        <v>0</v>
      </c>
      <c r="H156" s="18">
        <f t="shared" si="90"/>
        <v>0</v>
      </c>
    </row>
    <row r="157" spans="1:8" x14ac:dyDescent="0.2">
      <c r="A157" s="13" t="s">
        <v>285</v>
      </c>
      <c r="B157" s="27" t="s">
        <v>64</v>
      </c>
      <c r="C157" s="28" t="s">
        <v>197</v>
      </c>
      <c r="D157" s="28" t="s">
        <v>65</v>
      </c>
      <c r="E157" s="28"/>
      <c r="F157" s="18">
        <f>F158</f>
        <v>1000</v>
      </c>
      <c r="G157" s="18">
        <f t="shared" ref="G157:H157" si="91">G158</f>
        <v>0</v>
      </c>
      <c r="H157" s="18">
        <f t="shared" si="91"/>
        <v>0</v>
      </c>
    </row>
    <row r="158" spans="1:8" x14ac:dyDescent="0.2">
      <c r="A158" s="13" t="s">
        <v>286</v>
      </c>
      <c r="B158" s="27" t="s">
        <v>198</v>
      </c>
      <c r="C158" s="28" t="s">
        <v>197</v>
      </c>
      <c r="D158" s="28" t="s">
        <v>199</v>
      </c>
      <c r="E158" s="28"/>
      <c r="F158" s="18">
        <f>F159</f>
        <v>1000</v>
      </c>
      <c r="G158" s="18">
        <f t="shared" ref="G158:H158" si="92">G159</f>
        <v>0</v>
      </c>
      <c r="H158" s="18">
        <f t="shared" si="92"/>
        <v>0</v>
      </c>
    </row>
    <row r="159" spans="1:8" x14ac:dyDescent="0.2">
      <c r="A159" s="13" t="s">
        <v>296</v>
      </c>
      <c r="B159" s="27" t="s">
        <v>102</v>
      </c>
      <c r="C159" s="28" t="s">
        <v>197</v>
      </c>
      <c r="D159" s="28" t="s">
        <v>199</v>
      </c>
      <c r="E159" s="28" t="s">
        <v>103</v>
      </c>
      <c r="F159" s="18">
        <f>F160</f>
        <v>1000</v>
      </c>
      <c r="G159" s="18">
        <f t="shared" ref="G159:H159" si="93">G160</f>
        <v>0</v>
      </c>
      <c r="H159" s="18">
        <f t="shared" si="93"/>
        <v>0</v>
      </c>
    </row>
    <row r="160" spans="1:8" x14ac:dyDescent="0.2">
      <c r="A160" s="13" t="s">
        <v>297</v>
      </c>
      <c r="B160" s="27" t="s">
        <v>200</v>
      </c>
      <c r="C160" s="29" t="s">
        <v>197</v>
      </c>
      <c r="D160" s="29" t="s">
        <v>199</v>
      </c>
      <c r="E160" s="29" t="s">
        <v>201</v>
      </c>
      <c r="F160" s="18">
        <v>1000</v>
      </c>
      <c r="G160" s="18">
        <v>0</v>
      </c>
      <c r="H160" s="18">
        <v>0</v>
      </c>
    </row>
    <row r="161" spans="1:8" ht="25.5" x14ac:dyDescent="0.2">
      <c r="A161" s="13" t="s">
        <v>298</v>
      </c>
      <c r="B161" s="14" t="s">
        <v>110</v>
      </c>
      <c r="C161" s="15" t="s">
        <v>111</v>
      </c>
      <c r="D161" s="15"/>
      <c r="E161" s="15"/>
      <c r="F161" s="16">
        <f>F167+F176+F162+F189</f>
        <v>3152891</v>
      </c>
      <c r="G161" s="16">
        <f t="shared" ref="G161:H161" si="94">G167+G176+G162</f>
        <v>708769</v>
      </c>
      <c r="H161" s="16">
        <f t="shared" si="94"/>
        <v>779214</v>
      </c>
    </row>
    <row r="162" spans="1:8" ht="51" x14ac:dyDescent="0.2">
      <c r="A162" s="13" t="s">
        <v>299</v>
      </c>
      <c r="B162" s="19" t="s">
        <v>202</v>
      </c>
      <c r="C162" s="13" t="s">
        <v>203</v>
      </c>
      <c r="D162" s="13"/>
      <c r="E162" s="13"/>
      <c r="F162" s="18">
        <f>F163</f>
        <v>3400</v>
      </c>
      <c r="G162" s="18">
        <f t="shared" ref="G162:H162" si="95">G163</f>
        <v>0</v>
      </c>
      <c r="H162" s="18">
        <f t="shared" si="95"/>
        <v>0</v>
      </c>
    </row>
    <row r="163" spans="1:8" x14ac:dyDescent="0.2">
      <c r="A163" s="13" t="s">
        <v>300</v>
      </c>
      <c r="B163" s="19" t="s">
        <v>64</v>
      </c>
      <c r="C163" s="13" t="s">
        <v>203</v>
      </c>
      <c r="D163" s="13" t="s">
        <v>65</v>
      </c>
      <c r="E163" s="13"/>
      <c r="F163" s="18">
        <f>F164</f>
        <v>3400</v>
      </c>
      <c r="G163" s="18">
        <f t="shared" ref="G163:H163" si="96">G164</f>
        <v>0</v>
      </c>
      <c r="H163" s="18">
        <f t="shared" si="96"/>
        <v>0</v>
      </c>
    </row>
    <row r="164" spans="1:8" x14ac:dyDescent="0.2">
      <c r="A164" s="13" t="s">
        <v>301</v>
      </c>
      <c r="B164" s="19" t="s">
        <v>66</v>
      </c>
      <c r="C164" s="13" t="s">
        <v>203</v>
      </c>
      <c r="D164" s="13" t="s">
        <v>67</v>
      </c>
      <c r="E164" s="13"/>
      <c r="F164" s="18">
        <f>F165</f>
        <v>3400</v>
      </c>
      <c r="G164" s="18">
        <f t="shared" ref="G164:H164" si="97">G165</f>
        <v>0</v>
      </c>
      <c r="H164" s="18">
        <f t="shared" si="97"/>
        <v>0</v>
      </c>
    </row>
    <row r="165" spans="1:8" x14ac:dyDescent="0.2">
      <c r="A165" s="13" t="s">
        <v>302</v>
      </c>
      <c r="B165" s="19" t="s">
        <v>102</v>
      </c>
      <c r="C165" s="13" t="s">
        <v>203</v>
      </c>
      <c r="D165" s="13" t="s">
        <v>67</v>
      </c>
      <c r="E165" s="13" t="s">
        <v>103</v>
      </c>
      <c r="F165" s="18">
        <f>F166</f>
        <v>3400</v>
      </c>
      <c r="G165" s="18">
        <f t="shared" ref="G165:H165" si="98">G166</f>
        <v>0</v>
      </c>
      <c r="H165" s="18">
        <f t="shared" si="98"/>
        <v>0</v>
      </c>
    </row>
    <row r="166" spans="1:8" x14ac:dyDescent="0.2">
      <c r="A166" s="13" t="s">
        <v>303</v>
      </c>
      <c r="B166" s="19" t="s">
        <v>112</v>
      </c>
      <c r="C166" s="15" t="s">
        <v>203</v>
      </c>
      <c r="D166" s="15" t="s">
        <v>67</v>
      </c>
      <c r="E166" s="15" t="s">
        <v>113</v>
      </c>
      <c r="F166" s="18">
        <v>3400</v>
      </c>
      <c r="G166" s="18">
        <v>0</v>
      </c>
      <c r="H166" s="18">
        <v>0</v>
      </c>
    </row>
    <row r="167" spans="1:8" ht="51" x14ac:dyDescent="0.2">
      <c r="A167" s="13" t="s">
        <v>304</v>
      </c>
      <c r="B167" s="19" t="s">
        <v>114</v>
      </c>
      <c r="C167" s="13" t="s">
        <v>115</v>
      </c>
      <c r="D167" s="13"/>
      <c r="E167" s="13"/>
      <c r="F167" s="18">
        <f>F168+F172</f>
        <v>619892</v>
      </c>
      <c r="G167" s="18">
        <f>G168+G172</f>
        <v>689169</v>
      </c>
      <c r="H167" s="18">
        <f>H168+H172</f>
        <v>759614</v>
      </c>
    </row>
    <row r="168" spans="1:8" ht="63.75" x14ac:dyDescent="0.2">
      <c r="A168" s="13" t="s">
        <v>305</v>
      </c>
      <c r="B168" s="19" t="s">
        <v>40</v>
      </c>
      <c r="C168" s="13" t="s">
        <v>115</v>
      </c>
      <c r="D168" s="13" t="s">
        <v>41</v>
      </c>
      <c r="E168" s="13"/>
      <c r="F168" s="18">
        <f t="shared" ref="F168:H170" si="99">F169</f>
        <v>481032</v>
      </c>
      <c r="G168" s="18">
        <f t="shared" si="99"/>
        <v>481032</v>
      </c>
      <c r="H168" s="18">
        <f t="shared" si="99"/>
        <v>481032</v>
      </c>
    </row>
    <row r="169" spans="1:8" ht="25.5" x14ac:dyDescent="0.2">
      <c r="A169" s="13" t="s">
        <v>306</v>
      </c>
      <c r="B169" s="19" t="s">
        <v>101</v>
      </c>
      <c r="C169" s="13" t="s">
        <v>115</v>
      </c>
      <c r="D169" s="13" t="s">
        <v>90</v>
      </c>
      <c r="E169" s="13"/>
      <c r="F169" s="18">
        <f t="shared" si="99"/>
        <v>481032</v>
      </c>
      <c r="G169" s="18">
        <f t="shared" si="99"/>
        <v>481032</v>
      </c>
      <c r="H169" s="18">
        <f t="shared" si="99"/>
        <v>481032</v>
      </c>
    </row>
    <row r="170" spans="1:8" x14ac:dyDescent="0.2">
      <c r="A170" s="13" t="s">
        <v>307</v>
      </c>
      <c r="B170" s="19" t="s">
        <v>116</v>
      </c>
      <c r="C170" s="13" t="s">
        <v>115</v>
      </c>
      <c r="D170" s="13" t="s">
        <v>90</v>
      </c>
      <c r="E170" s="13" t="s">
        <v>117</v>
      </c>
      <c r="F170" s="18">
        <f t="shared" si="99"/>
        <v>481032</v>
      </c>
      <c r="G170" s="18">
        <f t="shared" si="99"/>
        <v>481032</v>
      </c>
      <c r="H170" s="18">
        <f t="shared" si="99"/>
        <v>481032</v>
      </c>
    </row>
    <row r="171" spans="1:8" x14ac:dyDescent="0.2">
      <c r="A171" s="13" t="s">
        <v>308</v>
      </c>
      <c r="B171" s="19" t="s">
        <v>118</v>
      </c>
      <c r="C171" s="15" t="s">
        <v>115</v>
      </c>
      <c r="D171" s="15" t="s">
        <v>90</v>
      </c>
      <c r="E171" s="15" t="s">
        <v>119</v>
      </c>
      <c r="F171" s="18">
        <v>481032</v>
      </c>
      <c r="G171" s="18">
        <v>481032</v>
      </c>
      <c r="H171" s="18">
        <v>481032</v>
      </c>
    </row>
    <row r="172" spans="1:8" ht="25.5" x14ac:dyDescent="0.2">
      <c r="A172" s="13" t="s">
        <v>309</v>
      </c>
      <c r="B172" s="19" t="s">
        <v>20</v>
      </c>
      <c r="C172" s="13" t="s">
        <v>115</v>
      </c>
      <c r="D172" s="13" t="s">
        <v>21</v>
      </c>
      <c r="E172" s="13"/>
      <c r="F172" s="18">
        <f t="shared" ref="F172:H174" si="100">F173</f>
        <v>138860</v>
      </c>
      <c r="G172" s="18">
        <f t="shared" si="100"/>
        <v>208137</v>
      </c>
      <c r="H172" s="18">
        <f t="shared" si="100"/>
        <v>278582</v>
      </c>
    </row>
    <row r="173" spans="1:8" ht="38.25" x14ac:dyDescent="0.2">
      <c r="A173" s="13" t="s">
        <v>310</v>
      </c>
      <c r="B173" s="19" t="s">
        <v>23</v>
      </c>
      <c r="C173" s="13" t="s">
        <v>115</v>
      </c>
      <c r="D173" s="13" t="s">
        <v>24</v>
      </c>
      <c r="E173" s="13"/>
      <c r="F173" s="18">
        <f t="shared" si="100"/>
        <v>138860</v>
      </c>
      <c r="G173" s="18">
        <f t="shared" si="100"/>
        <v>208137</v>
      </c>
      <c r="H173" s="18">
        <f t="shared" si="100"/>
        <v>278582</v>
      </c>
    </row>
    <row r="174" spans="1:8" x14ac:dyDescent="0.2">
      <c r="A174" s="13" t="s">
        <v>311</v>
      </c>
      <c r="B174" s="19" t="s">
        <v>116</v>
      </c>
      <c r="C174" s="13" t="s">
        <v>115</v>
      </c>
      <c r="D174" s="13" t="s">
        <v>24</v>
      </c>
      <c r="E174" s="13" t="s">
        <v>117</v>
      </c>
      <c r="F174" s="18">
        <f t="shared" si="100"/>
        <v>138860</v>
      </c>
      <c r="G174" s="18">
        <f t="shared" si="100"/>
        <v>208137</v>
      </c>
      <c r="H174" s="18">
        <f t="shared" si="100"/>
        <v>278582</v>
      </c>
    </row>
    <row r="175" spans="1:8" x14ac:dyDescent="0.2">
      <c r="A175" s="13" t="s">
        <v>312</v>
      </c>
      <c r="B175" s="19" t="s">
        <v>118</v>
      </c>
      <c r="C175" s="15" t="s">
        <v>115</v>
      </c>
      <c r="D175" s="15" t="s">
        <v>24</v>
      </c>
      <c r="E175" s="15" t="s">
        <v>119</v>
      </c>
      <c r="F175" s="18">
        <v>138860</v>
      </c>
      <c r="G175" s="18">
        <v>208137</v>
      </c>
      <c r="H175" s="18">
        <v>278582</v>
      </c>
    </row>
    <row r="176" spans="1:8" ht="63.75" x14ac:dyDescent="0.2">
      <c r="A176" s="13" t="s">
        <v>313</v>
      </c>
      <c r="B176" s="19" t="s">
        <v>120</v>
      </c>
      <c r="C176" s="13" t="s">
        <v>121</v>
      </c>
      <c r="D176" s="13"/>
      <c r="E176" s="13"/>
      <c r="F176" s="18">
        <f>F179+F182</f>
        <v>22270</v>
      </c>
      <c r="G176" s="18">
        <f t="shared" ref="G176:H176" si="101">G179+G182</f>
        <v>19600</v>
      </c>
      <c r="H176" s="18">
        <f t="shared" si="101"/>
        <v>19600</v>
      </c>
    </row>
    <row r="177" spans="1:8" ht="63.75" x14ac:dyDescent="0.2">
      <c r="A177" s="13" t="s">
        <v>314</v>
      </c>
      <c r="B177" s="37" t="s">
        <v>40</v>
      </c>
      <c r="C177" s="38" t="s">
        <v>121</v>
      </c>
      <c r="D177" s="38" t="s">
        <v>41</v>
      </c>
      <c r="E177" s="13"/>
      <c r="F177" s="18">
        <f>F178</f>
        <v>17510</v>
      </c>
      <c r="G177" s="18">
        <f t="shared" ref="G177:H177" si="102">G178</f>
        <v>14840</v>
      </c>
      <c r="H177" s="18">
        <f t="shared" si="102"/>
        <v>14840</v>
      </c>
    </row>
    <row r="178" spans="1:8" ht="25.5" customHeight="1" x14ac:dyDescent="0.2">
      <c r="A178" s="13" t="s">
        <v>315</v>
      </c>
      <c r="B178" s="37" t="s">
        <v>101</v>
      </c>
      <c r="C178" s="38" t="s">
        <v>121</v>
      </c>
      <c r="D178" s="38" t="s">
        <v>90</v>
      </c>
      <c r="E178" s="13"/>
      <c r="F178" s="18">
        <f>F179</f>
        <v>17510</v>
      </c>
      <c r="G178" s="18">
        <f t="shared" ref="G178:H178" si="103">G179</f>
        <v>14840</v>
      </c>
      <c r="H178" s="18">
        <f t="shared" si="103"/>
        <v>14840</v>
      </c>
    </row>
    <row r="179" spans="1:8" ht="63.75" x14ac:dyDescent="0.2">
      <c r="A179" s="13" t="s">
        <v>317</v>
      </c>
      <c r="B179" s="19" t="s">
        <v>40</v>
      </c>
      <c r="C179" s="13" t="s">
        <v>121</v>
      </c>
      <c r="D179" s="13" t="s">
        <v>90</v>
      </c>
      <c r="E179" s="13" t="s">
        <v>103</v>
      </c>
      <c r="F179" s="18">
        <f>F180</f>
        <v>17510</v>
      </c>
      <c r="G179" s="18">
        <f t="shared" ref="G179:H179" si="104">G180</f>
        <v>14840</v>
      </c>
      <c r="H179" s="18">
        <f t="shared" si="104"/>
        <v>14840</v>
      </c>
    </row>
    <row r="180" spans="1:8" ht="25.5" x14ac:dyDescent="0.2">
      <c r="A180" s="13" t="s">
        <v>318</v>
      </c>
      <c r="B180" s="19" t="s">
        <v>43</v>
      </c>
      <c r="C180" s="15" t="s">
        <v>121</v>
      </c>
      <c r="D180" s="15" t="s">
        <v>90</v>
      </c>
      <c r="E180" s="15" t="s">
        <v>113</v>
      </c>
      <c r="F180" s="18">
        <v>17510</v>
      </c>
      <c r="G180" s="18">
        <v>14840</v>
      </c>
      <c r="H180" s="18">
        <v>14840</v>
      </c>
    </row>
    <row r="181" spans="1:8" ht="25.5" x14ac:dyDescent="0.2">
      <c r="A181" s="13" t="s">
        <v>319</v>
      </c>
      <c r="B181" s="19" t="s">
        <v>20</v>
      </c>
      <c r="C181" s="13" t="s">
        <v>121</v>
      </c>
      <c r="D181" s="13" t="s">
        <v>21</v>
      </c>
      <c r="E181" s="13"/>
      <c r="F181" s="18">
        <f>F182</f>
        <v>4760</v>
      </c>
      <c r="G181" s="18">
        <f t="shared" ref="G181:H181" si="105">G182</f>
        <v>4760</v>
      </c>
      <c r="H181" s="18">
        <f t="shared" si="105"/>
        <v>4760</v>
      </c>
    </row>
    <row r="182" spans="1:8" ht="38.25" x14ac:dyDescent="0.2">
      <c r="A182" s="13" t="s">
        <v>328</v>
      </c>
      <c r="B182" s="19" t="s">
        <v>23</v>
      </c>
      <c r="C182" s="13" t="s">
        <v>121</v>
      </c>
      <c r="D182" s="13" t="s">
        <v>24</v>
      </c>
      <c r="E182" s="13"/>
      <c r="F182" s="18">
        <f t="shared" ref="F182:H183" si="106">F183</f>
        <v>4760</v>
      </c>
      <c r="G182" s="18">
        <f t="shared" si="106"/>
        <v>4760</v>
      </c>
      <c r="H182" s="18">
        <f t="shared" si="106"/>
        <v>4760</v>
      </c>
    </row>
    <row r="183" spans="1:8" x14ac:dyDescent="0.2">
      <c r="A183" s="13" t="s">
        <v>329</v>
      </c>
      <c r="B183" s="19" t="s">
        <v>102</v>
      </c>
      <c r="C183" s="13" t="s">
        <v>121</v>
      </c>
      <c r="D183" s="13" t="s">
        <v>24</v>
      </c>
      <c r="E183" s="13" t="s">
        <v>103</v>
      </c>
      <c r="F183" s="18">
        <f t="shared" si="106"/>
        <v>4760</v>
      </c>
      <c r="G183" s="18">
        <f t="shared" si="106"/>
        <v>4760</v>
      </c>
      <c r="H183" s="18">
        <f t="shared" si="106"/>
        <v>4760</v>
      </c>
    </row>
    <row r="184" spans="1:8" ht="13.5" customHeight="1" x14ac:dyDescent="0.2">
      <c r="A184" s="13" t="s">
        <v>330</v>
      </c>
      <c r="B184" s="19" t="s">
        <v>112</v>
      </c>
      <c r="C184" s="15" t="s">
        <v>121</v>
      </c>
      <c r="D184" s="15" t="s">
        <v>24</v>
      </c>
      <c r="E184" s="15" t="s">
        <v>113</v>
      </c>
      <c r="F184" s="18">
        <v>4760</v>
      </c>
      <c r="G184" s="18">
        <v>4760</v>
      </c>
      <c r="H184" s="18">
        <v>4760</v>
      </c>
    </row>
    <row r="185" spans="1:8" ht="183.75" customHeight="1" x14ac:dyDescent="0.2">
      <c r="A185" s="13" t="s">
        <v>331</v>
      </c>
      <c r="B185" s="36" t="s">
        <v>293</v>
      </c>
      <c r="C185" s="13" t="s">
        <v>294</v>
      </c>
      <c r="D185" s="15"/>
      <c r="E185" s="15"/>
      <c r="F185" s="18">
        <f>F186</f>
        <v>2507329</v>
      </c>
      <c r="G185" s="18">
        <f t="shared" ref="G185:H185" si="107">G186</f>
        <v>0</v>
      </c>
      <c r="H185" s="18">
        <f t="shared" si="107"/>
        <v>0</v>
      </c>
    </row>
    <row r="186" spans="1:8" ht="13.5" customHeight="1" x14ac:dyDescent="0.2">
      <c r="A186" s="13" t="s">
        <v>332</v>
      </c>
      <c r="B186" s="19" t="s">
        <v>86</v>
      </c>
      <c r="C186" s="13" t="s">
        <v>294</v>
      </c>
      <c r="D186" s="13" t="s">
        <v>87</v>
      </c>
      <c r="E186" s="13"/>
      <c r="F186" s="18">
        <f>F187</f>
        <v>2507329</v>
      </c>
      <c r="G186" s="18">
        <f t="shared" ref="G186:H186" si="108">G187</f>
        <v>0</v>
      </c>
      <c r="H186" s="18">
        <f t="shared" si="108"/>
        <v>0</v>
      </c>
    </row>
    <row r="187" spans="1:8" ht="13.5" customHeight="1" x14ac:dyDescent="0.2">
      <c r="A187" s="13" t="s">
        <v>333</v>
      </c>
      <c r="B187" s="19" t="s">
        <v>88</v>
      </c>
      <c r="C187" s="13" t="s">
        <v>294</v>
      </c>
      <c r="D187" s="13" t="s">
        <v>89</v>
      </c>
      <c r="E187" s="13"/>
      <c r="F187" s="18">
        <f>F188</f>
        <v>2507329</v>
      </c>
      <c r="G187" s="18">
        <f t="shared" ref="G187:H187" si="109">G188</f>
        <v>0</v>
      </c>
      <c r="H187" s="18">
        <f t="shared" si="109"/>
        <v>0</v>
      </c>
    </row>
    <row r="188" spans="1:8" ht="38.25" x14ac:dyDescent="0.2">
      <c r="A188" s="13" t="s">
        <v>334</v>
      </c>
      <c r="B188" s="19" t="s">
        <v>91</v>
      </c>
      <c r="C188" s="13" t="s">
        <v>294</v>
      </c>
      <c r="D188" s="13" t="s">
        <v>89</v>
      </c>
      <c r="E188" s="13" t="s">
        <v>56</v>
      </c>
      <c r="F188" s="18">
        <f>F189</f>
        <v>2507329</v>
      </c>
      <c r="G188" s="18">
        <f t="shared" ref="G188:H188" si="110">G189</f>
        <v>0</v>
      </c>
      <c r="H188" s="18">
        <f t="shared" si="110"/>
        <v>0</v>
      </c>
    </row>
    <row r="189" spans="1:8" ht="25.5" x14ac:dyDescent="0.2">
      <c r="A189" s="13" t="s">
        <v>335</v>
      </c>
      <c r="B189" s="19" t="s">
        <v>93</v>
      </c>
      <c r="C189" s="15" t="s">
        <v>294</v>
      </c>
      <c r="D189" s="15" t="s">
        <v>89</v>
      </c>
      <c r="E189" s="15" t="s">
        <v>295</v>
      </c>
      <c r="F189" s="18">
        <v>2507329</v>
      </c>
      <c r="G189" s="18">
        <v>0</v>
      </c>
      <c r="H189" s="18">
        <v>0</v>
      </c>
    </row>
    <row r="190" spans="1:8" x14ac:dyDescent="0.2">
      <c r="A190" s="13" t="s">
        <v>336</v>
      </c>
      <c r="B190" s="19" t="s">
        <v>122</v>
      </c>
      <c r="C190" s="13"/>
      <c r="D190" s="13"/>
      <c r="E190" s="13"/>
      <c r="F190" s="18">
        <v>0</v>
      </c>
      <c r="G190" s="18">
        <v>249977</v>
      </c>
      <c r="H190" s="18">
        <v>503780</v>
      </c>
    </row>
    <row r="191" spans="1:8" s="23" customFormat="1" ht="15.75" customHeight="1" x14ac:dyDescent="0.2">
      <c r="A191" s="13" t="s">
        <v>337</v>
      </c>
      <c r="B191" s="20" t="s">
        <v>123</v>
      </c>
      <c r="C191" s="21"/>
      <c r="D191" s="21"/>
      <c r="E191" s="21"/>
      <c r="F191" s="22">
        <f>F12+F129</f>
        <v>20161836.919999998</v>
      </c>
      <c r="G191" s="22">
        <f>G12+G129+G190</f>
        <v>11111040</v>
      </c>
      <c r="H191" s="22">
        <f>H12+H129+H190</f>
        <v>11258006</v>
      </c>
    </row>
  </sheetData>
  <mergeCells count="14">
    <mergeCell ref="G1:H1"/>
    <mergeCell ref="G2:H2"/>
    <mergeCell ref="G3:H3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98402777777777795" right="0.39374999999999999" top="0.39374999999999999" bottom="0.39374999999999999" header="0.51180555555555496" footer="0.51180555555555496"/>
  <pageSetup paperSize="9" scale="6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2024-07-16T07:02:07Z</cp:lastPrinted>
  <dcterms:created xsi:type="dcterms:W3CDTF">2018-12-18T03:03:39Z</dcterms:created>
  <dcterms:modified xsi:type="dcterms:W3CDTF">2024-07-16T07:02:09Z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