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360" windowWidth="16380" windowHeight="7830" tabRatio="500"/>
  </bookViews>
  <sheets>
    <sheet name="Роспись расходов" sheetId="1" r:id="rId1"/>
  </sheets>
  <definedNames>
    <definedName name="BFT_Print_Titles" localSheetId="0">'Роспись расходов'!$8:$10</definedName>
    <definedName name="LAST_CELL" localSheetId="0">'Роспись расходов'!$G$33</definedName>
  </definedNames>
  <calcPr calcId="12451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23" i="1"/>
  <c r="F23"/>
  <c r="D23"/>
  <c r="E26" l="1"/>
  <c r="F26"/>
  <c r="D26"/>
  <c r="D19" l="1"/>
  <c r="E17"/>
  <c r="F17"/>
  <c r="D17"/>
  <c r="F19" l="1"/>
  <c r="F11"/>
  <c r="E19"/>
  <c r="D11" l="1"/>
  <c r="F30" l="1"/>
  <c r="E30"/>
  <c r="D30"/>
  <c r="F28"/>
  <c r="E28"/>
  <c r="D28"/>
  <c r="F15"/>
  <c r="E15"/>
  <c r="D15"/>
  <c r="E11"/>
  <c r="D33" l="1"/>
  <c r="F33"/>
  <c r="E33"/>
</calcChain>
</file>

<file path=xl/sharedStrings.xml><?xml version="1.0" encoding="utf-8"?>
<sst xmlns="http://schemas.openxmlformats.org/spreadsheetml/2006/main" count="85" uniqueCount="80">
  <si>
    <t>к решению Совета депутатов</t>
  </si>
  <si>
    <t>Распределение бюджетных ассигнований по разделам и подразделам бюджетной</t>
  </si>
  <si>
    <t>(рублей)</t>
  </si>
  <si>
    <t>№ строки</t>
  </si>
  <si>
    <t>Наименование главных распорядителей и наименование показателей бюджетной классификации</t>
  </si>
  <si>
    <t>Раздел подраздел</t>
  </si>
  <si>
    <t>1</t>
  </si>
  <si>
    <t>2</t>
  </si>
  <si>
    <t>3</t>
  </si>
  <si>
    <t>4</t>
  </si>
  <si>
    <t>5</t>
  </si>
  <si>
    <t>6</t>
  </si>
  <si>
    <t>ОБЩЕГОСУДАРСТВЕННЫЕ ВОПРОСЫ</t>
  </si>
  <si>
    <t>0100</t>
  </si>
  <si>
    <t>Функционирование высшего должностного лица субъекта Российской 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</si>
  <si>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</si>
  <si>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</si>
  <si>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</si>
  <si>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Другие общегосударственные вопросы</t>
  </si>
  <si>
    <t>0113</t>
  </si>
  <si>
    <t>НАЦИОНАЛЬНАЯ ОБОРОНА</t>
  </si>
  <si>
    <t>0200</t>
  </si>
  <si>
    <t>7</t>
  </si>
  <si>
    <t>Мобилизационная и вневойсковая подготовка</t>
  </si>
  <si>
    <t>0203</t>
  </si>
  <si>
    <t>8</t>
  </si>
  <si>
    <t>9</t>
  </si>
  <si>
    <t>10</t>
  </si>
  <si>
    <t>НАЦИОНАЛЬНАЯ ЭКОНОМИКА</t>
  </si>
  <si>
    <t>0400</t>
  </si>
  <si>
    <t>11</t>
  </si>
  <si>
    <t>12</t>
  </si>
  <si>
    <t>Дорожное хозяйство (дорожные фонды)</t>
  </si>
  <si>
    <t>0409</t>
  </si>
  <si>
    <t>ЖИЛИЩНО-КОММУНАЛЬНОЕ ХОЗЯЙСТВО</t>
  </si>
  <si>
    <t>0500</t>
  </si>
  <si>
    <t>14</t>
  </si>
  <si>
    <t>Благоустройство</t>
  </si>
  <si>
    <t>0503</t>
  </si>
  <si>
    <t>16</t>
  </si>
  <si>
    <t>17</t>
  </si>
  <si>
    <t>СОЦИАЛЬНАЯ ПОЛИТИКА</t>
  </si>
  <si>
    <t>1000</t>
  </si>
  <si>
    <t>Пенсионное обеспечение</t>
  </si>
  <si>
    <t>1001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</si>
  <si>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</si>
  <si>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</si>
  <si>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</si>
  <si>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</si>
  <si>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Условно-утвержденные расходы</t>
  </si>
  <si>
    <t>ВСЕГО:</t>
  </si>
  <si>
    <t>13</t>
  </si>
  <si>
    <t>Приложение 3</t>
  </si>
  <si>
    <t>Сумма на 2024 год</t>
  </si>
  <si>
    <t>15</t>
  </si>
  <si>
    <t>Сумма на 2025 год</t>
  </si>
  <si>
    <t>Водное хозяйство</t>
  </si>
  <si>
    <t>0406</t>
  </si>
  <si>
    <t>НАЦИОНАЛЬНАЯ БЕЗОПАСНОСТЬ И ПРАВООХРАНИТЕЛЬНАЯ ДЕЯТЕЛЬНОСТЬ</t>
  </si>
  <si>
    <t>0300</t>
  </si>
  <si>
    <t>Защита населения и территории от чрезвычайных ситуаций природного и техногенного характера, пожарная безопасность</t>
  </si>
  <si>
    <t>0310</t>
  </si>
  <si>
    <t>18</t>
  </si>
  <si>
    <t>19</t>
  </si>
  <si>
    <t>20</t>
  </si>
  <si>
    <t>21</t>
  </si>
  <si>
    <t>Другие вопросы в области национальной экономики</t>
  </si>
  <si>
    <t>0412</t>
  </si>
  <si>
    <t>классификации расходов бюджетов Российской Федерации на 2024 год и плановый период 2025-2026 годы</t>
  </si>
  <si>
    <t>Сумма на 2026 год</t>
  </si>
  <si>
    <t>от 00.00.2024 г. № 00-00-рс</t>
  </si>
  <si>
    <t>КУЛЬТУРА, КИНЕМАТОГРАФИЯ</t>
  </si>
  <si>
    <t>0800</t>
  </si>
  <si>
    <t>Культура</t>
  </si>
  <si>
    <t>0801</t>
  </si>
  <si>
    <t>22</t>
  </si>
  <si>
    <t>23</t>
  </si>
  <si>
    <t>Коммунальное хозяйство</t>
  </si>
  <si>
    <t>0502</t>
  </si>
  <si>
    <t>24</t>
  </si>
</sst>
</file>

<file path=xl/styles.xml><?xml version="1.0" encoding="utf-8"?>
<styleSheet xmlns="http://schemas.openxmlformats.org/spreadsheetml/2006/main">
  <fonts count="8">
    <font>
      <sz val="10"/>
      <name val="Arial"/>
      <charset val="1"/>
    </font>
    <font>
      <sz val="1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0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0" fillId="0" borderId="0" xfId="0" applyBorder="1"/>
    <xf numFmtId="0" fontId="1" fillId="0" borderId="0" xfId="0" applyFont="1" applyBorder="1"/>
    <xf numFmtId="0" fontId="1" fillId="0" borderId="0" xfId="0" applyFont="1" applyBorder="1" applyAlignment="1">
      <alignment horizontal="right"/>
    </xf>
    <xf numFmtId="49" fontId="0" fillId="0" borderId="2" xfId="0" applyNumberFormat="1" applyFont="1" applyBorder="1" applyAlignment="1" applyProtection="1"/>
    <xf numFmtId="49" fontId="4" fillId="0" borderId="1" xfId="0" applyNumberFormat="1" applyFont="1" applyBorder="1" applyAlignment="1" applyProtection="1">
      <alignment horizontal="center" vertical="center"/>
    </xf>
    <xf numFmtId="49" fontId="5" fillId="0" borderId="2" xfId="0" applyNumberFormat="1" applyFont="1" applyBorder="1" applyAlignment="1" applyProtection="1"/>
    <xf numFmtId="0" fontId="5" fillId="0" borderId="0" xfId="0" applyFont="1"/>
    <xf numFmtId="49" fontId="1" fillId="0" borderId="1" xfId="0" applyNumberFormat="1" applyFont="1" applyBorder="1" applyAlignment="1" applyProtection="1">
      <alignment horizontal="center" vertical="top" wrapText="1"/>
    </xf>
    <xf numFmtId="49" fontId="6" fillId="0" borderId="1" xfId="0" applyNumberFormat="1" applyFont="1" applyBorder="1" applyAlignment="1" applyProtection="1">
      <alignment horizontal="left" vertical="top" wrapText="1"/>
    </xf>
    <xf numFmtId="49" fontId="6" fillId="0" borderId="1" xfId="0" applyNumberFormat="1" applyFont="1" applyBorder="1" applyAlignment="1" applyProtection="1">
      <alignment horizontal="center" vertical="top" wrapText="1"/>
    </xf>
    <xf numFmtId="4" fontId="6" fillId="0" borderId="1" xfId="0" applyNumberFormat="1" applyFont="1" applyBorder="1" applyAlignment="1" applyProtection="1">
      <alignment horizontal="right" vertical="top" wrapText="1"/>
    </xf>
    <xf numFmtId="49" fontId="1" fillId="0" borderId="3" xfId="0" applyNumberFormat="1" applyFont="1" applyBorder="1" applyAlignment="1" applyProtection="1">
      <alignment horizontal="left" vertical="top" wrapText="1"/>
    </xf>
    <xf numFmtId="49" fontId="1" fillId="0" borderId="3" xfId="0" applyNumberFormat="1" applyFont="1" applyBorder="1" applyAlignment="1" applyProtection="1">
      <alignment horizontal="center" vertical="top" wrapText="1"/>
    </xf>
    <xf numFmtId="4" fontId="1" fillId="0" borderId="3" xfId="0" applyNumberFormat="1" applyFont="1" applyBorder="1" applyAlignment="1" applyProtection="1">
      <alignment horizontal="right" vertical="top" wrapText="1"/>
    </xf>
    <xf numFmtId="49" fontId="6" fillId="0" borderId="4" xfId="0" applyNumberFormat="1" applyFont="1" applyBorder="1" applyAlignment="1" applyProtection="1">
      <alignment horizontal="left" vertical="top" wrapText="1"/>
    </xf>
    <xf numFmtId="49" fontId="1" fillId="0" borderId="4" xfId="0" applyNumberFormat="1" applyFont="1" applyBorder="1" applyAlignment="1" applyProtection="1">
      <alignment horizontal="center" vertical="top" wrapText="1"/>
    </xf>
    <xf numFmtId="4" fontId="1" fillId="0" borderId="4" xfId="0" applyNumberFormat="1" applyFont="1" applyBorder="1" applyAlignment="1" applyProtection="1">
      <alignment horizontal="right" vertical="top" wrapText="1"/>
    </xf>
    <xf numFmtId="49" fontId="6" fillId="0" borderId="1" xfId="0" applyNumberFormat="1" applyFont="1" applyBorder="1" applyAlignment="1" applyProtection="1">
      <alignment horizontal="left"/>
    </xf>
    <xf numFmtId="49" fontId="6" fillId="0" borderId="1" xfId="0" applyNumberFormat="1" applyFont="1" applyBorder="1" applyAlignment="1" applyProtection="1">
      <alignment horizontal="center"/>
    </xf>
    <xf numFmtId="4" fontId="6" fillId="0" borderId="1" xfId="0" applyNumberFormat="1" applyFont="1" applyBorder="1" applyAlignment="1" applyProtection="1">
      <alignment horizontal="right"/>
    </xf>
    <xf numFmtId="0" fontId="7" fillId="0" borderId="0" xfId="0" applyFont="1"/>
    <xf numFmtId="49" fontId="1" fillId="0" borderId="1" xfId="0" applyNumberFormat="1" applyFont="1" applyBorder="1" applyAlignment="1" applyProtection="1">
      <alignment horizontal="left" vertical="top" wrapText="1"/>
    </xf>
    <xf numFmtId="4" fontId="1" fillId="0" borderId="1" xfId="0" applyNumberFormat="1" applyFont="1" applyBorder="1" applyAlignment="1" applyProtection="1">
      <alignment horizontal="right" vertical="top" wrapText="1"/>
    </xf>
    <xf numFmtId="49" fontId="1" fillId="0" borderId="0" xfId="0" applyNumberFormat="1" applyFont="1" applyBorder="1" applyAlignment="1" applyProtection="1">
      <alignment horizontal="center" vertical="top" wrapText="1"/>
    </xf>
    <xf numFmtId="49" fontId="1" fillId="0" borderId="4" xfId="0" applyNumberFormat="1" applyFont="1" applyBorder="1" applyAlignment="1" applyProtection="1">
      <alignment horizontal="left" vertical="top" wrapText="1"/>
    </xf>
    <xf numFmtId="4" fontId="0" fillId="0" borderId="0" xfId="0" applyNumberFormat="1"/>
    <xf numFmtId="49" fontId="6" fillId="0" borderId="5" xfId="0" applyNumberFormat="1" applyFont="1" applyBorder="1" applyAlignment="1" applyProtection="1">
      <alignment horizontal="left" vertical="top" wrapText="1"/>
    </xf>
    <xf numFmtId="49" fontId="6" fillId="0" borderId="5" xfId="0" applyNumberFormat="1" applyFont="1" applyBorder="1" applyAlignment="1" applyProtection="1">
      <alignment horizontal="center" vertical="top" wrapText="1"/>
    </xf>
    <xf numFmtId="0" fontId="6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3" fillId="2" borderId="0" xfId="0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4"/>
  <sheetViews>
    <sheetView tabSelected="1" topLeftCell="A10" workbookViewId="0">
      <selection activeCell="D28" sqref="D28"/>
    </sheetView>
  </sheetViews>
  <sheetFormatPr defaultRowHeight="12.75"/>
  <cols>
    <col min="1" max="1" width="6.7109375" style="1" customWidth="1"/>
    <col min="2" max="2" width="42.42578125" style="1" customWidth="1"/>
    <col min="3" max="3" width="10.7109375" style="1" customWidth="1"/>
    <col min="4" max="6" width="16.7109375" style="1" customWidth="1"/>
    <col min="7" max="7" width="18.140625" customWidth="1"/>
    <col min="8" max="1025" width="8.7109375" customWidth="1"/>
  </cols>
  <sheetData>
    <row r="1" spans="1:7" s="5" customFormat="1">
      <c r="A1" s="2"/>
      <c r="B1" s="3"/>
      <c r="C1" s="4"/>
      <c r="D1" s="4"/>
      <c r="E1" s="33" t="s">
        <v>52</v>
      </c>
      <c r="F1" s="33"/>
    </row>
    <row r="2" spans="1:7" s="5" customFormat="1">
      <c r="A2" s="2"/>
      <c r="B2" s="6"/>
      <c r="C2" s="2"/>
      <c r="D2" s="2"/>
      <c r="E2" s="34" t="s">
        <v>0</v>
      </c>
      <c r="F2" s="34"/>
    </row>
    <row r="3" spans="1:7" s="5" customFormat="1" ht="12.75" customHeight="1">
      <c r="A3" s="6"/>
      <c r="B3" s="6"/>
      <c r="C3" s="6"/>
      <c r="D3" s="6"/>
      <c r="E3" s="34" t="s">
        <v>70</v>
      </c>
      <c r="F3" s="34"/>
    </row>
    <row r="4" spans="1:7" s="5" customFormat="1" ht="12.75" customHeight="1">
      <c r="A4" s="6"/>
      <c r="B4" s="6"/>
      <c r="C4" s="6"/>
      <c r="D4" s="6"/>
      <c r="E4" s="6"/>
      <c r="F4" s="6"/>
    </row>
    <row r="5" spans="1:7" s="5" customFormat="1" ht="18.399999999999999" customHeight="1">
      <c r="A5" s="35" t="s">
        <v>1</v>
      </c>
      <c r="B5" s="35"/>
      <c r="C5" s="35"/>
      <c r="D5" s="35"/>
      <c r="E5" s="35"/>
      <c r="F5" s="35"/>
    </row>
    <row r="6" spans="1:7" s="5" customFormat="1" ht="14.25">
      <c r="A6" s="36" t="s">
        <v>68</v>
      </c>
      <c r="B6" s="36"/>
      <c r="C6" s="36"/>
      <c r="D6" s="36"/>
      <c r="E6" s="36"/>
      <c r="F6" s="36"/>
    </row>
    <row r="7" spans="1:7" s="5" customFormat="1" ht="24" customHeight="1">
      <c r="A7" s="34"/>
      <c r="B7" s="34"/>
      <c r="C7" s="4"/>
      <c r="D7" s="6"/>
      <c r="E7" s="6"/>
      <c r="F7" s="7" t="s">
        <v>2</v>
      </c>
    </row>
    <row r="8" spans="1:7" ht="13.15" customHeight="1">
      <c r="A8" s="37" t="s">
        <v>3</v>
      </c>
      <c r="B8" s="37" t="s">
        <v>4</v>
      </c>
      <c r="C8" s="37" t="s">
        <v>5</v>
      </c>
      <c r="D8" s="37" t="s">
        <v>53</v>
      </c>
      <c r="E8" s="37" t="s">
        <v>55</v>
      </c>
      <c r="F8" s="37" t="s">
        <v>69</v>
      </c>
      <c r="G8" s="8"/>
    </row>
    <row r="9" spans="1:7" ht="26.25" customHeight="1">
      <c r="A9" s="37"/>
      <c r="B9" s="37"/>
      <c r="C9" s="37"/>
      <c r="D9" s="37"/>
      <c r="E9" s="37"/>
      <c r="F9" s="37"/>
      <c r="G9" s="8"/>
    </row>
    <row r="10" spans="1:7" s="11" customFormat="1" ht="11.25">
      <c r="A10" s="9" t="s">
        <v>6</v>
      </c>
      <c r="B10" s="9" t="s">
        <v>7</v>
      </c>
      <c r="C10" s="9" t="s">
        <v>8</v>
      </c>
      <c r="D10" s="9" t="s">
        <v>9</v>
      </c>
      <c r="E10" s="9" t="s">
        <v>10</v>
      </c>
      <c r="F10" s="9" t="s">
        <v>11</v>
      </c>
      <c r="G10" s="10"/>
    </row>
    <row r="11" spans="1:7">
      <c r="A11" s="12" t="s">
        <v>6</v>
      </c>
      <c r="B11" s="13" t="s">
        <v>12</v>
      </c>
      <c r="C11" s="14" t="s">
        <v>13</v>
      </c>
      <c r="D11" s="15">
        <f>SUM(D12:D14)</f>
        <v>7693057.6400000006</v>
      </c>
      <c r="E11" s="15">
        <f>SUM(E12:E14)</f>
        <v>5399401</v>
      </c>
      <c r="F11" s="15">
        <f>SUM(F12:F14)</f>
        <v>5375835</v>
      </c>
    </row>
    <row r="12" spans="1:7" ht="38.25">
      <c r="A12" s="12" t="s">
        <v>7</v>
      </c>
      <c r="B12" s="26" t="s">
        <v>14</v>
      </c>
      <c r="C12" s="12" t="s">
        <v>15</v>
      </c>
      <c r="D12" s="27">
        <v>1102826.6000000001</v>
      </c>
      <c r="E12" s="27">
        <v>1085331</v>
      </c>
      <c r="F12" s="27">
        <v>1085331</v>
      </c>
    </row>
    <row r="13" spans="1:7" ht="51">
      <c r="A13" s="12" t="s">
        <v>8</v>
      </c>
      <c r="B13" s="26" t="s">
        <v>16</v>
      </c>
      <c r="C13" s="12" t="s">
        <v>17</v>
      </c>
      <c r="D13" s="27">
        <v>6564888.04</v>
      </c>
      <c r="E13" s="27">
        <v>4294470</v>
      </c>
      <c r="F13" s="27">
        <v>4270904</v>
      </c>
      <c r="G13" s="30"/>
    </row>
    <row r="14" spans="1:7">
      <c r="A14" s="12" t="s">
        <v>10</v>
      </c>
      <c r="B14" s="26" t="s">
        <v>18</v>
      </c>
      <c r="C14" s="12" t="s">
        <v>19</v>
      </c>
      <c r="D14" s="27">
        <v>25343</v>
      </c>
      <c r="E14" s="27">
        <v>19600</v>
      </c>
      <c r="F14" s="27">
        <v>19600</v>
      </c>
    </row>
    <row r="15" spans="1:7">
      <c r="A15" s="12" t="s">
        <v>11</v>
      </c>
      <c r="B15" s="13" t="s">
        <v>20</v>
      </c>
      <c r="C15" s="14" t="s">
        <v>21</v>
      </c>
      <c r="D15" s="15">
        <f>SUM(D16)</f>
        <v>620759</v>
      </c>
      <c r="E15" s="15">
        <f>SUM(E16)</f>
        <v>689169</v>
      </c>
      <c r="F15" s="15">
        <f>SUM(F16)</f>
        <v>759614</v>
      </c>
    </row>
    <row r="16" spans="1:7">
      <c r="A16" s="12" t="s">
        <v>22</v>
      </c>
      <c r="B16" s="29" t="s">
        <v>23</v>
      </c>
      <c r="C16" s="20" t="s">
        <v>24</v>
      </c>
      <c r="D16" s="21">
        <v>620759</v>
      </c>
      <c r="E16" s="21">
        <v>689169</v>
      </c>
      <c r="F16" s="21">
        <v>759614</v>
      </c>
    </row>
    <row r="17" spans="1:6" ht="25.5">
      <c r="A17" s="12" t="s">
        <v>25</v>
      </c>
      <c r="B17" s="31" t="s">
        <v>58</v>
      </c>
      <c r="C17" s="32" t="s">
        <v>59</v>
      </c>
      <c r="D17" s="15">
        <f>D18</f>
        <v>988271</v>
      </c>
      <c r="E17" s="15">
        <f t="shared" ref="E17:F17" si="0">E18</f>
        <v>424422</v>
      </c>
      <c r="F17" s="15">
        <f t="shared" si="0"/>
        <v>424422</v>
      </c>
    </row>
    <row r="18" spans="1:6" ht="38.25">
      <c r="A18" s="12" t="s">
        <v>26</v>
      </c>
      <c r="B18" s="26" t="s">
        <v>60</v>
      </c>
      <c r="C18" s="12" t="s">
        <v>61</v>
      </c>
      <c r="D18" s="27">
        <v>988271</v>
      </c>
      <c r="E18" s="27">
        <v>424422</v>
      </c>
      <c r="F18" s="27">
        <v>424422</v>
      </c>
    </row>
    <row r="19" spans="1:6">
      <c r="A19" s="12" t="s">
        <v>27</v>
      </c>
      <c r="B19" s="13" t="s">
        <v>28</v>
      </c>
      <c r="C19" s="14" t="s">
        <v>29</v>
      </c>
      <c r="D19" s="15">
        <f>SUM(D20:D22)</f>
        <v>3549629.09</v>
      </c>
      <c r="E19" s="15">
        <f>SUM(E20:E21)</f>
        <v>886200</v>
      </c>
      <c r="F19" s="15">
        <f>SUM(F20:F21)</f>
        <v>895200</v>
      </c>
    </row>
    <row r="20" spans="1:6">
      <c r="A20" s="12" t="s">
        <v>30</v>
      </c>
      <c r="B20" s="26" t="s">
        <v>56</v>
      </c>
      <c r="C20" s="12" t="s">
        <v>57</v>
      </c>
      <c r="D20" s="27">
        <v>20880</v>
      </c>
      <c r="E20" s="27">
        <v>0</v>
      </c>
      <c r="F20" s="27">
        <v>0</v>
      </c>
    </row>
    <row r="21" spans="1:6">
      <c r="A21" s="12" t="s">
        <v>31</v>
      </c>
      <c r="B21" s="16" t="s">
        <v>32</v>
      </c>
      <c r="C21" s="17" t="s">
        <v>33</v>
      </c>
      <c r="D21" s="18">
        <v>3077510.62</v>
      </c>
      <c r="E21" s="18">
        <v>886200</v>
      </c>
      <c r="F21" s="18">
        <v>895200</v>
      </c>
    </row>
    <row r="22" spans="1:6" ht="25.5">
      <c r="A22" s="12" t="s">
        <v>51</v>
      </c>
      <c r="B22" s="29" t="s">
        <v>66</v>
      </c>
      <c r="C22" s="20" t="s">
        <v>67</v>
      </c>
      <c r="D22" s="21">
        <v>451238.47</v>
      </c>
      <c r="E22" s="21">
        <v>0</v>
      </c>
      <c r="F22" s="21">
        <v>0</v>
      </c>
    </row>
    <row r="23" spans="1:6">
      <c r="A23" s="12" t="s">
        <v>36</v>
      </c>
      <c r="B23" s="13" t="s">
        <v>34</v>
      </c>
      <c r="C23" s="14" t="s">
        <v>35</v>
      </c>
      <c r="D23" s="15">
        <f>SUM(D24:D25)</f>
        <v>6305066.0099999998</v>
      </c>
      <c r="E23" s="15">
        <f t="shared" ref="E23:F23" si="1">SUM(E24:E25)</f>
        <v>2210826</v>
      </c>
      <c r="F23" s="15">
        <f t="shared" si="1"/>
        <v>2048110</v>
      </c>
    </row>
    <row r="24" spans="1:6">
      <c r="A24" s="12" t="s">
        <v>54</v>
      </c>
      <c r="B24" s="26" t="s">
        <v>77</v>
      </c>
      <c r="C24" s="12" t="s">
        <v>78</v>
      </c>
      <c r="D24" s="27">
        <v>2507329</v>
      </c>
      <c r="E24" s="27">
        <v>0</v>
      </c>
      <c r="F24" s="27">
        <v>0</v>
      </c>
    </row>
    <row r="25" spans="1:6">
      <c r="A25" s="12" t="s">
        <v>39</v>
      </c>
      <c r="B25" s="16" t="s">
        <v>37</v>
      </c>
      <c r="C25" s="17" t="s">
        <v>38</v>
      </c>
      <c r="D25" s="27">
        <v>3797737.01</v>
      </c>
      <c r="E25" s="27">
        <v>2210826</v>
      </c>
      <c r="F25" s="27">
        <v>2048110</v>
      </c>
    </row>
    <row r="26" spans="1:6">
      <c r="A26" s="12" t="s">
        <v>40</v>
      </c>
      <c r="B26" s="13" t="s">
        <v>71</v>
      </c>
      <c r="C26" s="14" t="s">
        <v>72</v>
      </c>
      <c r="D26" s="15">
        <f>D27</f>
        <v>34969</v>
      </c>
      <c r="E26" s="15">
        <f t="shared" ref="E26:F26" si="2">E27</f>
        <v>0</v>
      </c>
      <c r="F26" s="15">
        <f t="shared" si="2"/>
        <v>0</v>
      </c>
    </row>
    <row r="27" spans="1:6">
      <c r="A27" s="12" t="s">
        <v>62</v>
      </c>
      <c r="B27" s="26" t="s">
        <v>73</v>
      </c>
      <c r="C27" s="12" t="s">
        <v>74</v>
      </c>
      <c r="D27" s="27">
        <v>34969</v>
      </c>
      <c r="E27" s="27">
        <v>0</v>
      </c>
      <c r="F27" s="27">
        <v>0</v>
      </c>
    </row>
    <row r="28" spans="1:6">
      <c r="A28" s="12" t="s">
        <v>63</v>
      </c>
      <c r="B28" s="13" t="s">
        <v>41</v>
      </c>
      <c r="C28" s="14" t="s">
        <v>42</v>
      </c>
      <c r="D28" s="15">
        <f>SUM(D29)</f>
        <v>60000</v>
      </c>
      <c r="E28" s="15">
        <f>SUM(E29)</f>
        <v>60000</v>
      </c>
      <c r="F28" s="15">
        <f>SUM(F29)</f>
        <v>60000</v>
      </c>
    </row>
    <row r="29" spans="1:6">
      <c r="A29" s="12" t="s">
        <v>64</v>
      </c>
      <c r="B29" s="16" t="s">
        <v>43</v>
      </c>
      <c r="C29" s="17" t="s">
        <v>44</v>
      </c>
      <c r="D29" s="18">
        <v>60000</v>
      </c>
      <c r="E29" s="18">
        <v>60000</v>
      </c>
      <c r="F29" s="18">
        <v>60000</v>
      </c>
    </row>
    <row r="30" spans="1:6" ht="38.25">
      <c r="A30" s="12" t="s">
        <v>65</v>
      </c>
      <c r="B30" s="13" t="s">
        <v>45</v>
      </c>
      <c r="C30" s="14" t="s">
        <v>46</v>
      </c>
      <c r="D30" s="15">
        <f>SUM(D31)</f>
        <v>1191045</v>
      </c>
      <c r="E30" s="15">
        <f>SUM(E31)</f>
        <v>1191045</v>
      </c>
      <c r="F30" s="15">
        <f>SUM(F31)</f>
        <v>1191045</v>
      </c>
    </row>
    <row r="31" spans="1:6" ht="25.5">
      <c r="A31" s="12" t="s">
        <v>75</v>
      </c>
      <c r="B31" s="16" t="s">
        <v>47</v>
      </c>
      <c r="C31" s="17" t="s">
        <v>48</v>
      </c>
      <c r="D31" s="18">
        <v>1191045</v>
      </c>
      <c r="E31" s="18">
        <v>1191045</v>
      </c>
      <c r="F31" s="18">
        <v>1191045</v>
      </c>
    </row>
    <row r="32" spans="1:6">
      <c r="A32" s="12" t="s">
        <v>76</v>
      </c>
      <c r="B32" s="19" t="s">
        <v>49</v>
      </c>
      <c r="C32" s="20"/>
      <c r="D32" s="21">
        <v>0</v>
      </c>
      <c r="E32" s="21">
        <v>249977</v>
      </c>
      <c r="F32" s="21">
        <v>503780</v>
      </c>
    </row>
    <row r="33" spans="1:6" s="25" customFormat="1">
      <c r="A33" s="12" t="s">
        <v>79</v>
      </c>
      <c r="B33" s="22" t="s">
        <v>50</v>
      </c>
      <c r="C33" s="23"/>
      <c r="D33" s="24">
        <f>D11+D15+D19+D23+D28+D30+D32+D17+D26</f>
        <v>20442796.740000002</v>
      </c>
      <c r="E33" s="24">
        <f>E11+E15+E19+E23+E28+E30+E32+E17</f>
        <v>11111040</v>
      </c>
      <c r="F33" s="24">
        <f>F11+F15+F19+F23+F28+F30+F32+F17</f>
        <v>11258006</v>
      </c>
    </row>
    <row r="34" spans="1:6">
      <c r="A34" s="28"/>
    </row>
  </sheetData>
  <mergeCells count="12">
    <mergeCell ref="E8:E9"/>
    <mergeCell ref="F8:F9"/>
    <mergeCell ref="A7:B7"/>
    <mergeCell ref="A8:A9"/>
    <mergeCell ref="B8:B9"/>
    <mergeCell ref="C8:C9"/>
    <mergeCell ref="D8:D9"/>
    <mergeCell ref="E1:F1"/>
    <mergeCell ref="E2:F2"/>
    <mergeCell ref="E3:F3"/>
    <mergeCell ref="A5:F5"/>
    <mergeCell ref="A6:F6"/>
  </mergeCells>
  <pageMargins left="0.98402777777777795" right="0.39374999999999999" top="0.39374999999999999" bottom="0.39374999999999999" header="0.51180555555555496" footer="0.51180555555555496"/>
  <pageSetup paperSize="9" scale="70" firstPageNumber="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40fozna</dc:creator>
  <dc:description>POI HSSF rep:2.46.0.82</dc:description>
  <cp:lastModifiedBy>NT</cp:lastModifiedBy>
  <cp:revision>1</cp:revision>
  <cp:lastPrinted>2024-10-31T08:46:38Z</cp:lastPrinted>
  <dcterms:created xsi:type="dcterms:W3CDTF">2018-12-18T03:01:56Z</dcterms:created>
  <dcterms:modified xsi:type="dcterms:W3CDTF">2024-12-16T03:42:56Z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