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0" windowWidth="16380" windowHeight="7890" tabRatio="50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расходов'!$I$169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/>
  <c r="H34"/>
  <c r="G34"/>
  <c r="G35"/>
  <c r="H35"/>
  <c r="G36"/>
  <c r="H36"/>
  <c r="G37"/>
  <c r="H37"/>
  <c r="F34"/>
  <c r="F35"/>
  <c r="F36"/>
  <c r="F37"/>
  <c r="F124" l="1"/>
  <c r="G68"/>
  <c r="H68"/>
  <c r="G69"/>
  <c r="H69"/>
  <c r="G70"/>
  <c r="H70"/>
  <c r="G71"/>
  <c r="H71"/>
  <c r="F68"/>
  <c r="F69"/>
  <c r="F70"/>
  <c r="F71"/>
  <c r="G22"/>
  <c r="G21" s="1"/>
  <c r="G20" s="1"/>
  <c r="G19" s="1"/>
  <c r="H22"/>
  <c r="H21" s="1"/>
  <c r="H20" s="1"/>
  <c r="H19" s="1"/>
  <c r="F22"/>
  <c r="F21" s="1"/>
  <c r="F20" s="1"/>
  <c r="F19" s="1"/>
  <c r="G113"/>
  <c r="G112" s="1"/>
  <c r="G111" s="1"/>
  <c r="G110" s="1"/>
  <c r="H113"/>
  <c r="H112" s="1"/>
  <c r="H111" s="1"/>
  <c r="H110" s="1"/>
  <c r="F112"/>
  <c r="F111" s="1"/>
  <c r="F110" s="1"/>
  <c r="F113"/>
  <c r="H81" l="1"/>
  <c r="G81"/>
  <c r="G80" s="1"/>
  <c r="G79" s="1"/>
  <c r="G78" s="1"/>
  <c r="F81"/>
  <c r="H80"/>
  <c r="H79" s="1"/>
  <c r="H78" s="1"/>
  <c r="F80"/>
  <c r="F79" s="1"/>
  <c r="F78" s="1"/>
  <c r="G86"/>
  <c r="G85" s="1"/>
  <c r="G84" s="1"/>
  <c r="G83" s="1"/>
  <c r="H86"/>
  <c r="H85" s="1"/>
  <c r="H84" s="1"/>
  <c r="H83" s="1"/>
  <c r="F86"/>
  <c r="F85" s="1"/>
  <c r="F84" s="1"/>
  <c r="F83" s="1"/>
  <c r="G91"/>
  <c r="G90" s="1"/>
  <c r="G89" s="1"/>
  <c r="G88" s="1"/>
  <c r="H91"/>
  <c r="H90" s="1"/>
  <c r="H89" s="1"/>
  <c r="H88" s="1"/>
  <c r="F91"/>
  <c r="F90" s="1"/>
  <c r="F89" s="1"/>
  <c r="F88" s="1"/>
  <c r="G76"/>
  <c r="G75" s="1"/>
  <c r="G74" s="1"/>
  <c r="G73" s="1"/>
  <c r="H76"/>
  <c r="H75" s="1"/>
  <c r="H74" s="1"/>
  <c r="H73" s="1"/>
  <c r="F76"/>
  <c r="F75" s="1"/>
  <c r="F74" s="1"/>
  <c r="F73" s="1"/>
  <c r="F123"/>
  <c r="G102"/>
  <c r="G101" s="1"/>
  <c r="G100" s="1"/>
  <c r="G99" s="1"/>
  <c r="H102"/>
  <c r="H101" s="1"/>
  <c r="H100" s="1"/>
  <c r="H99" s="1"/>
  <c r="F102"/>
  <c r="F101" s="1"/>
  <c r="F100" s="1"/>
  <c r="F99" s="1"/>
  <c r="G27" l="1"/>
  <c r="G26" s="1"/>
  <c r="G25" s="1"/>
  <c r="H27"/>
  <c r="H26" s="1"/>
  <c r="H25" s="1"/>
  <c r="F27"/>
  <c r="F26" s="1"/>
  <c r="F25" s="1"/>
  <c r="G31"/>
  <c r="G30" s="1"/>
  <c r="G29" s="1"/>
  <c r="H31"/>
  <c r="H30" s="1"/>
  <c r="H29" s="1"/>
  <c r="F31"/>
  <c r="F30" s="1"/>
  <c r="F29" s="1"/>
  <c r="G61"/>
  <c r="G60" s="1"/>
  <c r="G59" s="1"/>
  <c r="G58" s="1"/>
  <c r="H61"/>
  <c r="H60" s="1"/>
  <c r="H59" s="1"/>
  <c r="H58" s="1"/>
  <c r="F61"/>
  <c r="F60" s="1"/>
  <c r="F59" s="1"/>
  <c r="F58" s="1"/>
  <c r="F152"/>
  <c r="G17"/>
  <c r="G16" s="1"/>
  <c r="G15" s="1"/>
  <c r="G14" s="1"/>
  <c r="H17"/>
  <c r="H16" s="1"/>
  <c r="H15" s="1"/>
  <c r="H14" s="1"/>
  <c r="F17"/>
  <c r="F16" s="1"/>
  <c r="F15" s="1"/>
  <c r="F14" s="1"/>
  <c r="H24" l="1"/>
  <c r="H13" s="1"/>
  <c r="F24"/>
  <c r="F13" s="1"/>
  <c r="G24"/>
  <c r="G13" s="1"/>
  <c r="G150"/>
  <c r="G149" s="1"/>
  <c r="G148" s="1"/>
  <c r="G147" s="1"/>
  <c r="H150"/>
  <c r="H149" s="1"/>
  <c r="H148" s="1"/>
  <c r="H147" s="1"/>
  <c r="F150"/>
  <c r="F149" s="1"/>
  <c r="F148" s="1"/>
  <c r="F147" s="1"/>
  <c r="G144"/>
  <c r="G143" s="1"/>
  <c r="G142" s="1"/>
  <c r="G141" s="1"/>
  <c r="H144"/>
  <c r="H143" s="1"/>
  <c r="H142" s="1"/>
  <c r="H141" s="1"/>
  <c r="F144"/>
  <c r="F143" s="1"/>
  <c r="F142" s="1"/>
  <c r="F141" s="1"/>
  <c r="G139" l="1"/>
  <c r="H139"/>
  <c r="G138"/>
  <c r="G137" s="1"/>
  <c r="G136" s="1"/>
  <c r="H138"/>
  <c r="H137" s="1"/>
  <c r="H136" s="1"/>
  <c r="F139"/>
  <c r="F138" s="1"/>
  <c r="F137" s="1"/>
  <c r="F136" s="1"/>
  <c r="G129"/>
  <c r="G128" s="1"/>
  <c r="G127" s="1"/>
  <c r="G126" s="1"/>
  <c r="H129"/>
  <c r="H128" s="1"/>
  <c r="H127" s="1"/>
  <c r="H126" s="1"/>
  <c r="F129"/>
  <c r="F128" s="1"/>
  <c r="F127" s="1"/>
  <c r="F126" s="1"/>
  <c r="G47" l="1"/>
  <c r="G46" s="1"/>
  <c r="G45" s="1"/>
  <c r="G44" s="1"/>
  <c r="H47"/>
  <c r="F47"/>
  <c r="F46" s="1"/>
  <c r="F45" s="1"/>
  <c r="F44" s="1"/>
  <c r="G52"/>
  <c r="G51" s="1"/>
  <c r="G50" s="1"/>
  <c r="H52"/>
  <c r="H51" s="1"/>
  <c r="H50" s="1"/>
  <c r="F52"/>
  <c r="F51" s="1"/>
  <c r="F50" s="1"/>
  <c r="H46" l="1"/>
  <c r="H45" s="1"/>
  <c r="H44" s="1"/>
  <c r="G66"/>
  <c r="H66"/>
  <c r="F66"/>
  <c r="G162" l="1"/>
  <c r="H162"/>
  <c r="F162"/>
  <c r="H166" l="1"/>
  <c r="H165" s="1"/>
  <c r="H164" s="1"/>
  <c r="G166"/>
  <c r="F166"/>
  <c r="F165" s="1"/>
  <c r="G165"/>
  <c r="H159"/>
  <c r="H158" s="1"/>
  <c r="H157" s="1"/>
  <c r="G159"/>
  <c r="G158" s="1"/>
  <c r="G157" s="1"/>
  <c r="F159"/>
  <c r="F158" s="1"/>
  <c r="F157" s="1"/>
  <c r="H155"/>
  <c r="G155"/>
  <c r="F155"/>
  <c r="H134"/>
  <c r="H133" s="1"/>
  <c r="H132" s="1"/>
  <c r="H131" s="1"/>
  <c r="G134"/>
  <c r="F134"/>
  <c r="F133" s="1"/>
  <c r="F132" s="1"/>
  <c r="F131" s="1"/>
  <c r="G133"/>
  <c r="G132" s="1"/>
  <c r="G131" s="1"/>
  <c r="H124"/>
  <c r="H123" s="1"/>
  <c r="H122" s="1"/>
  <c r="G124"/>
  <c r="F122"/>
  <c r="G123"/>
  <c r="G122" s="1"/>
  <c r="H120"/>
  <c r="H119" s="1"/>
  <c r="H118" s="1"/>
  <c r="G120"/>
  <c r="G119" s="1"/>
  <c r="G118" s="1"/>
  <c r="F120"/>
  <c r="F119" s="1"/>
  <c r="F118" s="1"/>
  <c r="H108"/>
  <c r="H107" s="1"/>
  <c r="H106" s="1"/>
  <c r="H105" s="1"/>
  <c r="H104" s="1"/>
  <c r="G108"/>
  <c r="G107" s="1"/>
  <c r="G106" s="1"/>
  <c r="G105" s="1"/>
  <c r="G104" s="1"/>
  <c r="F108"/>
  <c r="F107" s="1"/>
  <c r="F106" s="1"/>
  <c r="F105" s="1"/>
  <c r="F104" s="1"/>
  <c r="H97"/>
  <c r="H96" s="1"/>
  <c r="H95" s="1"/>
  <c r="H94" s="1"/>
  <c r="H93" s="1"/>
  <c r="G97"/>
  <c r="G96" s="1"/>
  <c r="G95" s="1"/>
  <c r="G94" s="1"/>
  <c r="G93" s="1"/>
  <c r="F97"/>
  <c r="F96" s="1"/>
  <c r="F95" s="1"/>
  <c r="F94" s="1"/>
  <c r="F93" s="1"/>
  <c r="H65"/>
  <c r="H64" s="1"/>
  <c r="H63" s="1"/>
  <c r="G65"/>
  <c r="G64" s="1"/>
  <c r="G63" s="1"/>
  <c r="F65"/>
  <c r="F64" s="1"/>
  <c r="F63" s="1"/>
  <c r="H56"/>
  <c r="H55" s="1"/>
  <c r="H54" s="1"/>
  <c r="H49" s="1"/>
  <c r="G56"/>
  <c r="G55" s="1"/>
  <c r="G54" s="1"/>
  <c r="G49" s="1"/>
  <c r="F56"/>
  <c r="F55" s="1"/>
  <c r="F54" s="1"/>
  <c r="F49" s="1"/>
  <c r="H42"/>
  <c r="H41" s="1"/>
  <c r="H40" s="1"/>
  <c r="H39" s="1"/>
  <c r="G42"/>
  <c r="G41" s="1"/>
  <c r="G40" s="1"/>
  <c r="G39" s="1"/>
  <c r="F42"/>
  <c r="F41" s="1"/>
  <c r="F40" s="1"/>
  <c r="F39" s="1"/>
  <c r="F12" l="1"/>
  <c r="H154"/>
  <c r="H153" s="1"/>
  <c r="H152" s="1"/>
  <c r="G154"/>
  <c r="G153" s="1"/>
  <c r="G152" s="1"/>
  <c r="F154"/>
  <c r="F153" s="1"/>
  <c r="G161"/>
  <c r="G164"/>
  <c r="F161"/>
  <c r="F146" s="1"/>
  <c r="F164"/>
  <c r="H161"/>
  <c r="G117"/>
  <c r="G116" s="1"/>
  <c r="F117"/>
  <c r="F116" s="1"/>
  <c r="G33"/>
  <c r="G12" s="1"/>
  <c r="H33"/>
  <c r="H12" s="1"/>
  <c r="H117"/>
  <c r="H116" s="1"/>
  <c r="F115" l="1"/>
  <c r="H146"/>
  <c r="H115" s="1"/>
  <c r="H169" s="1"/>
  <c r="G146"/>
  <c r="G115" s="1"/>
  <c r="G169" s="1"/>
  <c r="F169" l="1"/>
</calcChain>
</file>

<file path=xl/sharedStrings.xml><?xml version="1.0" encoding="utf-8"?>
<sst xmlns="http://schemas.openxmlformats.org/spreadsheetml/2006/main" count="678" uniqueCount="305">
  <si>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</si>
  <si>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</si>
  <si>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</si>
  <si>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</si>
  <si>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</si>
  <si>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</si>
  <si>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</si>
  <si>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</si>
  <si>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</si>
  <si>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</si>
  <si>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</si>
  <si>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</si>
  <si>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</si>
  <si>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</si>
  <si>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</si>
  <si>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</si>
  <si>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</si>
  <si>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</si>
  <si>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</si>
  <si>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</si>
  <si>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</si>
  <si>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</si>
  <si>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</si>
  <si>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</si>
  <si>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</si>
  <si>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</si>
  <si>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</si>
  <si>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</si>
  <si>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</si>
  <si>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</si>
  <si>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18</t>
  </si>
  <si>
    <t>19</t>
  </si>
  <si>
    <t>20</t>
  </si>
  <si>
    <t>21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</si>
  <si>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</si>
  <si>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</si>
  <si>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</si>
  <si>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</si>
  <si>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</si>
  <si>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</si>
  <si>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</si>
  <si>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</si>
  <si>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</si>
  <si>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</si>
  <si>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</si>
  <si>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</si>
  <si>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</si>
  <si>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</si>
  <si>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</si>
  <si>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</si>
  <si>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</si>
  <si>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</si>
  <si>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</si>
  <si>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</si>
  <si>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</si>
  <si>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</si>
  <si>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</si>
  <si>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</si>
  <si>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</si>
  <si>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</si>
  <si>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</si>
  <si>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</si>
  <si>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</si>
  <si>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</si>
  <si>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</si>
  <si>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</si>
  <si>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</si>
  <si>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</si>
  <si>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</si>
  <si>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</si>
  <si>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</si>
  <si>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</si>
  <si>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</si>
  <si>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</si>
  <si>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</si>
  <si>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</si>
  <si>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</si>
  <si>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</si>
  <si>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</si>
  <si>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</si>
  <si>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</si>
  <si>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</si>
  <si>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</si>
  <si>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</si>
  <si>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</si>
  <si>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</si>
  <si>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</si>
  <si>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</si>
  <si>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</si>
  <si>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</si>
  <si>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</si>
  <si>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</si>
  <si>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</si>
  <si>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</si>
  <si>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</si>
  <si>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</si>
  <si>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</si>
  <si>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</si>
  <si>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</si>
  <si>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</si>
  <si>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</si>
  <si>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</si>
  <si>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</si>
  <si>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</si>
  <si>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</si>
  <si>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</si>
  <si>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</si>
  <si>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</si>
  <si>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Прочие мероприятия в рамках непрограммных расходов сельсовета</t>
  </si>
  <si>
    <t>1940000000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</si>
  <si>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</si>
  <si>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</si>
  <si>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</si>
  <si>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</si>
  <si>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</si>
  <si>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</si>
  <si>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</si>
  <si>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</si>
  <si>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</si>
  <si>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</si>
  <si>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</si>
  <si>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</si>
  <si>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</si>
  <si>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6</t>
  </si>
  <si>
    <t>10</t>
  </si>
  <si>
    <t>11</t>
  </si>
  <si>
    <t>22</t>
  </si>
  <si>
    <t>23</t>
  </si>
  <si>
    <t>51</t>
  </si>
  <si>
    <t>52</t>
  </si>
  <si>
    <t>53</t>
  </si>
  <si>
    <t>54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</si>
  <si>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</si>
  <si>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</si>
  <si>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</si>
  <si>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</si>
  <si>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</si>
  <si>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</si>
  <si>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</si>
  <si>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</si>
  <si>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</si>
  <si>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</si>
  <si>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</si>
  <si>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</si>
  <si>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</si>
  <si>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</si>
  <si>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</si>
  <si>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</si>
  <si>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</si>
  <si>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</si>
  <si>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Приложение 5</t>
  </si>
  <si>
    <t>49</t>
  </si>
  <si>
    <t>46</t>
  </si>
  <si>
    <t>47</t>
  </si>
  <si>
    <t>48</t>
  </si>
  <si>
    <t>50</t>
  </si>
  <si>
    <t>1520088620</t>
  </si>
  <si>
    <t>83</t>
  </si>
  <si>
    <t>89</t>
  </si>
  <si>
    <t>90</t>
  </si>
  <si>
    <t>91</t>
  </si>
  <si>
    <t>92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</si>
  <si>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</si>
  <si>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</si>
  <si>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</si>
  <si>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</si>
  <si>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93</t>
  </si>
  <si>
    <t>94</t>
  </si>
  <si>
    <t>95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</si>
  <si>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</si>
  <si>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</si>
  <si>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</si>
  <si>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</si>
  <si>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</si>
  <si>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55</t>
  </si>
  <si>
    <t>56</t>
  </si>
  <si>
    <t>57</t>
  </si>
  <si>
    <t>58</t>
  </si>
  <si>
    <t>101</t>
  </si>
  <si>
    <t>102</t>
  </si>
  <si>
    <t>103</t>
  </si>
  <si>
    <t>Сумма на 2025 год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</si>
  <si>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</si>
  <si>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Резервные фонды в рамках непрограммных расходов сельсовета</t>
  </si>
  <si>
    <t>1930000000</t>
  </si>
  <si>
    <t>1930000200</t>
  </si>
  <si>
    <t>Резервные средства</t>
  </si>
  <si>
    <t>870</t>
  </si>
  <si>
    <t>Резервные фонды</t>
  </si>
  <si>
    <t>0111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</si>
  <si>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</si>
  <si>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</si>
  <si>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37</t>
  </si>
  <si>
    <t>38</t>
  </si>
  <si>
    <t>39</t>
  </si>
  <si>
    <t>40</t>
  </si>
  <si>
    <t>41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</si>
  <si>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</si>
  <si>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</si>
  <si>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</si>
  <si>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</si>
  <si>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</si>
  <si>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</si>
  <si>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</si>
  <si>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</si>
  <si>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</si>
  <si>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</si>
  <si>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Сумма на 2026 год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</si>
  <si>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</si>
  <si>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</si>
  <si>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расходов бюджета сельсовета на 2025 год и плановый период 2026-2027 годов</t>
  </si>
  <si>
    <t>Сумма на 2027 год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</si>
  <si>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</si>
  <si>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</si>
  <si>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</si>
  <si>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</si>
  <si>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152009Д001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</si>
  <si>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</si>
  <si>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</si>
  <si>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</si>
  <si>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</si>
  <si>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</si>
  <si>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</si>
  <si>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</si>
  <si>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24</t>
  </si>
  <si>
    <t>25</t>
  </si>
  <si>
    <t>26</t>
  </si>
  <si>
    <t>27</t>
  </si>
  <si>
    <t>104</t>
  </si>
  <si>
    <t>105</t>
  </si>
  <si>
    <t>106</t>
  </si>
  <si>
    <t>107</t>
  </si>
  <si>
    <t>108</t>
  </si>
  <si>
    <t>109</t>
  </si>
  <si>
    <t>111</t>
  </si>
  <si>
    <t>112</t>
  </si>
  <si>
    <t>от 00.00.2025 г. № 00-00-рс</t>
  </si>
  <si>
    <t xml:space="preserve">Расходы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</si>
  <si>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113</t>
  </si>
  <si>
    <t>114</t>
  </si>
  <si>
    <t>115</t>
  </si>
  <si>
    <t>116</t>
  </si>
  <si>
    <t>117</t>
  </si>
  <si>
    <t>118</t>
  </si>
  <si>
    <t>119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</si>
  <si>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</si>
  <si>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</si>
  <si>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КУЛЬТУРА, КИНЕМАТОГРАФИЯ</t>
  </si>
  <si>
    <t>0800</t>
  </si>
  <si>
    <t>Культура</t>
  </si>
  <si>
    <t>0801</t>
  </si>
  <si>
    <t>15200SД160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</si>
  <si>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</si>
  <si>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</si>
  <si>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125</t>
  </si>
  <si>
    <t>126</t>
  </si>
  <si>
    <t>127</t>
  </si>
  <si>
    <t>128</t>
  </si>
  <si>
    <t>129</t>
  </si>
  <si>
    <t>130</t>
  </si>
  <si>
    <t>131</t>
  </si>
  <si>
    <t>132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</si>
  <si>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</si>
  <si>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</si>
  <si>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</si>
  <si>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</si>
  <si>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</si>
  <si>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</si>
  <si>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</si>
  <si>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</si>
  <si>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</si>
  <si>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</si>
  <si>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</si>
  <si>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</si>
  <si>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</si>
  <si>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</si>
  <si>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</si>
  <si>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</si>
  <si>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Другие вопросы в области национальной экономики</t>
  </si>
  <si>
    <t>0412</t>
  </si>
  <si>
    <t>143</t>
  </si>
  <si>
    <t>144</t>
  </si>
  <si>
    <t>145</t>
  </si>
  <si>
    <t>146</t>
  </si>
  <si>
    <t>Расходы на разработку расчетов вероятного вреда в целях обеспечения безопасности гидротехнических сооружений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</si>
  <si>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15100S4990</t>
  </si>
  <si>
    <t>Расходы на мероприятия по обустройству пешеходных переходов вблизи образовательных учреждений.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</si>
  <si>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152009Д005</t>
  </si>
  <si>
    <t>121</t>
  </si>
  <si>
    <t>122</t>
  </si>
  <si>
    <t>123</t>
  </si>
  <si>
    <t>124</t>
  </si>
  <si>
    <t>147</t>
  </si>
  <si>
    <t>148</t>
  </si>
  <si>
    <t>149</t>
  </si>
  <si>
    <t>150</t>
  </si>
  <si>
    <t>151</t>
  </si>
  <si>
    <t>152</t>
  </si>
  <si>
    <t>Расходы за счет иных МБТ за содействие развитию налогового потенциала в рамках непрограммных расходов сельсовета</t>
  </si>
  <si>
    <t>1520077450</t>
  </si>
  <si>
    <t>153</t>
  </si>
  <si>
    <t>154</t>
  </si>
  <si>
    <t>155</t>
  </si>
  <si>
    <t>156</t>
  </si>
  <si>
    <t>157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</si>
</sst>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9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 applyProtection="1"/>
    <xf numFmtId="0" fontId="1" fillId="0" borderId="0" xfId="0" applyFont="1" applyBorder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 wrapText="1"/>
    </xf>
    <xf numFmtId="0" fontId="7" fillId="0" borderId="0" xfId="0" applyFont="1" applyAlignment="1"/>
    <xf numFmtId="49" fontId="6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center" vertical="top" wrapText="1"/>
    </xf>
    <xf numFmtId="164" fontId="1" fillId="3" borderId="2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center" vertical="top"/>
    </xf>
    <xf numFmtId="49" fontId="6" fillId="3" borderId="2" xfId="0" applyNumberFormat="1" applyFont="1" applyFill="1" applyBorder="1" applyAlignment="1" applyProtection="1">
      <alignment horizontal="center" vertical="top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5" xfId="0" applyNumberFormat="1" applyFont="1" applyBorder="1" applyAlignment="1" applyProtection="1">
      <alignment horizontal="right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3" borderId="6" xfId="0" applyNumberFormat="1" applyFont="1" applyFill="1" applyBorder="1" applyAlignment="1">
      <alignment horizontal="left" wrapText="1"/>
    </xf>
    <xf numFmtId="165" fontId="1" fillId="0" borderId="2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49" fontId="1" fillId="3" borderId="7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9"/>
  <sheetViews>
    <sheetView tabSelected="1" topLeftCell="A2" workbookViewId="0">
      <selection activeCell="B162" sqref="B162"/>
    </sheetView>
  </sheetViews>
  <sheetFormatPr defaultRowHeight="12.75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s="5" customFormat="1">
      <c r="A1" s="2"/>
      <c r="B1" s="3"/>
      <c r="C1" s="4"/>
      <c r="D1" s="4"/>
      <c r="E1" s="4"/>
      <c r="F1" s="4"/>
      <c r="G1" s="43" t="s">
        <v>150</v>
      </c>
      <c r="H1" s="43"/>
    </row>
    <row r="2" spans="1:9" s="5" customFormat="1">
      <c r="A2" s="2"/>
      <c r="B2" s="6"/>
      <c r="C2" s="2"/>
      <c r="D2" s="2"/>
      <c r="E2" s="2"/>
      <c r="F2" s="2"/>
      <c r="G2" s="44" t="s">
        <v>0</v>
      </c>
      <c r="H2" s="44"/>
    </row>
    <row r="3" spans="1:9" s="5" customFormat="1" ht="12.75" customHeight="1">
      <c r="A3" s="6"/>
      <c r="B3" s="6"/>
      <c r="C3" s="6"/>
      <c r="D3" s="6"/>
      <c r="E3" s="6"/>
      <c r="F3" s="6"/>
      <c r="G3" s="44" t="s">
        <v>236</v>
      </c>
      <c r="H3" s="44"/>
    </row>
    <row r="4" spans="1:9" s="5" customFormat="1" ht="12.75" customHeight="1">
      <c r="A4" s="6"/>
      <c r="B4" s="6"/>
      <c r="C4" s="6"/>
      <c r="D4" s="6"/>
      <c r="E4" s="6"/>
      <c r="F4" s="6"/>
      <c r="G4" s="6"/>
      <c r="H4" s="6"/>
    </row>
    <row r="5" spans="1:9" s="5" customFormat="1" ht="18.399999999999999" customHeight="1">
      <c r="A5" s="41" t="s">
        <v>173</v>
      </c>
      <c r="B5" s="41"/>
      <c r="C5" s="41"/>
      <c r="D5" s="41"/>
      <c r="E5" s="41"/>
      <c r="F5" s="41"/>
      <c r="G5" s="41"/>
      <c r="H5" s="41"/>
    </row>
    <row r="6" spans="1:9" s="5" customFormat="1" ht="14.25">
      <c r="A6" s="41" t="s">
        <v>1</v>
      </c>
      <c r="B6" s="41"/>
      <c r="C6" s="41"/>
      <c r="D6" s="41"/>
      <c r="E6" s="41"/>
      <c r="F6" s="41"/>
      <c r="G6" s="41"/>
      <c r="H6" s="41"/>
    </row>
    <row r="7" spans="1:9" s="5" customFormat="1" ht="14.25">
      <c r="A7" s="41" t="s">
        <v>210</v>
      </c>
      <c r="B7" s="41"/>
      <c r="C7" s="41"/>
      <c r="D7" s="41"/>
      <c r="E7" s="41"/>
      <c r="F7" s="41"/>
      <c r="G7" s="41"/>
      <c r="H7" s="41"/>
    </row>
    <row r="8" spans="1:9" s="5" customFormat="1" ht="21.75" customHeight="1">
      <c r="A8" s="7"/>
      <c r="B8" s="7"/>
      <c r="C8" s="4"/>
      <c r="D8" s="6"/>
      <c r="E8" s="6"/>
      <c r="F8" s="6"/>
      <c r="G8" s="6"/>
      <c r="H8" s="8" t="s">
        <v>2</v>
      </c>
    </row>
    <row r="9" spans="1:9" s="10" customFormat="1" ht="12.75" customHeight="1">
      <c r="A9" s="42" t="s">
        <v>3</v>
      </c>
      <c r="B9" s="42" t="s">
        <v>4</v>
      </c>
      <c r="C9" s="42" t="s">
        <v>5</v>
      </c>
      <c r="D9" s="42" t="s">
        <v>6</v>
      </c>
      <c r="E9" s="42" t="s">
        <v>7</v>
      </c>
      <c r="F9" s="42" t="s">
        <v>181</v>
      </c>
      <c r="G9" s="42" t="s">
        <v>207</v>
      </c>
      <c r="H9" s="42" t="s">
        <v>211</v>
      </c>
      <c r="I9" s="9"/>
    </row>
    <row r="10" spans="1:9" s="10" customFormat="1" ht="21.4" customHeight="1">
      <c r="A10" s="42"/>
      <c r="B10" s="42"/>
      <c r="C10" s="42"/>
      <c r="D10" s="42"/>
      <c r="E10" s="42"/>
      <c r="F10" s="42"/>
      <c r="G10" s="42"/>
      <c r="H10" s="42"/>
      <c r="I10" s="9"/>
    </row>
    <row r="11" spans="1:9">
      <c r="A11" s="11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1" t="s">
        <v>14</v>
      </c>
      <c r="H11" s="11" t="s">
        <v>15</v>
      </c>
      <c r="I11" s="12"/>
    </row>
    <row r="12" spans="1:9" ht="25.5">
      <c r="A12" s="13" t="s">
        <v>8</v>
      </c>
      <c r="B12" s="14" t="s">
        <v>16</v>
      </c>
      <c r="C12" s="15" t="s">
        <v>17</v>
      </c>
      <c r="D12" s="15"/>
      <c r="E12" s="15"/>
      <c r="F12" s="16">
        <f>+F33+F93+F104+F13</f>
        <v>11951427.780000001</v>
      </c>
      <c r="G12" s="16">
        <f>+G33+G93+G104+G13</f>
        <v>4940471</v>
      </c>
      <c r="H12" s="16">
        <f>+H33+H93+H104+H13</f>
        <v>5125822</v>
      </c>
    </row>
    <row r="13" spans="1:9" ht="38.25">
      <c r="A13" s="13" t="s">
        <v>9</v>
      </c>
      <c r="B13" s="14" t="s">
        <v>208</v>
      </c>
      <c r="C13" s="15" t="s">
        <v>209</v>
      </c>
      <c r="D13" s="15"/>
      <c r="E13" s="15"/>
      <c r="F13" s="16">
        <f>F14+F24+F19</f>
        <v>2356067</v>
      </c>
      <c r="G13" s="16">
        <f t="shared" ref="G13:H13" si="0">G14+G24</f>
        <v>636947</v>
      </c>
      <c r="H13" s="16">
        <f t="shared" si="0"/>
        <v>636947</v>
      </c>
    </row>
    <row r="14" spans="1:9" ht="102">
      <c r="A14" s="13" t="s">
        <v>10</v>
      </c>
      <c r="B14" s="17" t="s">
        <v>212</v>
      </c>
      <c r="C14" s="13" t="s">
        <v>213</v>
      </c>
      <c r="D14" s="13"/>
      <c r="E14" s="13"/>
      <c r="F14" s="18">
        <f>F15</f>
        <v>39120</v>
      </c>
      <c r="G14" s="18">
        <f t="shared" ref="G14:H14" si="1">G15</f>
        <v>0</v>
      </c>
      <c r="H14" s="18">
        <f t="shared" si="1"/>
        <v>0</v>
      </c>
    </row>
    <row r="15" spans="1:9" ht="25.5">
      <c r="A15" s="13" t="s">
        <v>11</v>
      </c>
      <c r="B15" s="19" t="s">
        <v>20</v>
      </c>
      <c r="C15" s="13" t="s">
        <v>213</v>
      </c>
      <c r="D15" s="13" t="s">
        <v>21</v>
      </c>
      <c r="E15" s="13"/>
      <c r="F15" s="18">
        <f>F16</f>
        <v>39120</v>
      </c>
      <c r="G15" s="18">
        <f t="shared" ref="G15:H15" si="2">G16</f>
        <v>0</v>
      </c>
      <c r="H15" s="18">
        <f t="shared" si="2"/>
        <v>0</v>
      </c>
    </row>
    <row r="16" spans="1:9" ht="38.25">
      <c r="A16" s="13" t="s">
        <v>12</v>
      </c>
      <c r="B16" s="19" t="s">
        <v>23</v>
      </c>
      <c r="C16" s="13" t="s">
        <v>213</v>
      </c>
      <c r="D16" s="13" t="s">
        <v>24</v>
      </c>
      <c r="E16" s="13"/>
      <c r="F16" s="18">
        <f>F17</f>
        <v>39120</v>
      </c>
      <c r="G16" s="18">
        <f t="shared" ref="G16:H16" si="3">G17</f>
        <v>0</v>
      </c>
      <c r="H16" s="18">
        <f t="shared" si="3"/>
        <v>0</v>
      </c>
    </row>
    <row r="17" spans="1:8">
      <c r="A17" s="13" t="s">
        <v>123</v>
      </c>
      <c r="B17" s="19" t="s">
        <v>26</v>
      </c>
      <c r="C17" s="13" t="s">
        <v>213</v>
      </c>
      <c r="D17" s="13" t="s">
        <v>24</v>
      </c>
      <c r="E17" s="13" t="s">
        <v>27</v>
      </c>
      <c r="F17" s="18">
        <f>F18</f>
        <v>39120</v>
      </c>
      <c r="G17" s="18">
        <f t="shared" ref="G17:H17" si="4">G18</f>
        <v>0</v>
      </c>
      <c r="H17" s="18">
        <f t="shared" si="4"/>
        <v>0</v>
      </c>
    </row>
    <row r="18" spans="1:8">
      <c r="A18" s="13" t="s">
        <v>13</v>
      </c>
      <c r="B18" s="19" t="s">
        <v>214</v>
      </c>
      <c r="C18" s="15" t="s">
        <v>213</v>
      </c>
      <c r="D18" s="13" t="s">
        <v>24</v>
      </c>
      <c r="E18" s="15" t="s">
        <v>215</v>
      </c>
      <c r="F18" s="18">
        <v>39120</v>
      </c>
      <c r="G18" s="18">
        <v>0</v>
      </c>
      <c r="H18" s="18">
        <v>0</v>
      </c>
    </row>
    <row r="19" spans="1:8" ht="89.25">
      <c r="A19" s="13" t="s">
        <v>14</v>
      </c>
      <c r="B19" s="39" t="s">
        <v>284</v>
      </c>
      <c r="C19" s="13" t="s">
        <v>285</v>
      </c>
      <c r="D19" s="13"/>
      <c r="E19" s="15"/>
      <c r="F19" s="18">
        <f>F20</f>
        <v>1680000</v>
      </c>
      <c r="G19" s="18">
        <f t="shared" ref="G19:H19" si="5">G20</f>
        <v>0</v>
      </c>
      <c r="H19" s="18">
        <f t="shared" si="5"/>
        <v>0</v>
      </c>
    </row>
    <row r="20" spans="1:8" ht="25.5">
      <c r="A20" s="13" t="s">
        <v>15</v>
      </c>
      <c r="B20" s="19" t="s">
        <v>20</v>
      </c>
      <c r="C20" s="13" t="s">
        <v>285</v>
      </c>
      <c r="D20" s="13" t="s">
        <v>21</v>
      </c>
      <c r="E20" s="13"/>
      <c r="F20" s="18">
        <f>F21</f>
        <v>1680000</v>
      </c>
      <c r="G20" s="18">
        <f t="shared" ref="G20:H20" si="6">G21</f>
        <v>0</v>
      </c>
      <c r="H20" s="18">
        <f t="shared" si="6"/>
        <v>0</v>
      </c>
    </row>
    <row r="21" spans="1:8" ht="38.25">
      <c r="A21" s="13" t="s">
        <v>124</v>
      </c>
      <c r="B21" s="19" t="s">
        <v>23</v>
      </c>
      <c r="C21" s="13" t="s">
        <v>285</v>
      </c>
      <c r="D21" s="13" t="s">
        <v>24</v>
      </c>
      <c r="E21" s="13"/>
      <c r="F21" s="18">
        <f>F22</f>
        <v>1680000</v>
      </c>
      <c r="G21" s="18">
        <f t="shared" ref="G21:H21" si="7">G22</f>
        <v>0</v>
      </c>
      <c r="H21" s="18">
        <f t="shared" si="7"/>
        <v>0</v>
      </c>
    </row>
    <row r="22" spans="1:8">
      <c r="A22" s="13" t="s">
        <v>125</v>
      </c>
      <c r="B22" s="19" t="s">
        <v>26</v>
      </c>
      <c r="C22" s="13" t="s">
        <v>285</v>
      </c>
      <c r="D22" s="13" t="s">
        <v>24</v>
      </c>
      <c r="E22" s="13" t="s">
        <v>27</v>
      </c>
      <c r="F22" s="18">
        <f>F23</f>
        <v>1680000</v>
      </c>
      <c r="G22" s="18">
        <f t="shared" ref="G22:H22" si="8">G23</f>
        <v>0</v>
      </c>
      <c r="H22" s="18">
        <f t="shared" si="8"/>
        <v>0</v>
      </c>
    </row>
    <row r="23" spans="1:8">
      <c r="A23" s="13" t="s">
        <v>18</v>
      </c>
      <c r="B23" s="19" t="s">
        <v>214</v>
      </c>
      <c r="C23" s="15" t="s">
        <v>285</v>
      </c>
      <c r="D23" s="13" t="s">
        <v>24</v>
      </c>
      <c r="E23" s="15" t="s">
        <v>215</v>
      </c>
      <c r="F23" s="18">
        <v>1680000</v>
      </c>
      <c r="G23" s="18">
        <v>0</v>
      </c>
      <c r="H23" s="18">
        <v>0</v>
      </c>
    </row>
    <row r="24" spans="1:8" ht="76.5">
      <c r="A24" s="13" t="s">
        <v>19</v>
      </c>
      <c r="B24" s="19" t="s">
        <v>218</v>
      </c>
      <c r="C24" s="13" t="s">
        <v>219</v>
      </c>
      <c r="D24" s="35"/>
      <c r="E24" s="36"/>
      <c r="F24" s="18">
        <f>F25+F29</f>
        <v>636947</v>
      </c>
      <c r="G24" s="18">
        <f t="shared" ref="G24:H24" si="9">G25+G29</f>
        <v>636947</v>
      </c>
      <c r="H24" s="18">
        <f t="shared" si="9"/>
        <v>636947</v>
      </c>
    </row>
    <row r="25" spans="1:8" ht="25.5">
      <c r="A25" s="13" t="s">
        <v>22</v>
      </c>
      <c r="B25" s="19" t="s">
        <v>20</v>
      </c>
      <c r="C25" s="13" t="s">
        <v>219</v>
      </c>
      <c r="D25" s="13" t="s">
        <v>21</v>
      </c>
      <c r="E25" s="28"/>
      <c r="F25" s="18">
        <f>F26</f>
        <v>536000</v>
      </c>
      <c r="G25" s="18">
        <f t="shared" ref="G25:H25" si="10">G26</f>
        <v>536000</v>
      </c>
      <c r="H25" s="18">
        <f t="shared" si="10"/>
        <v>536000</v>
      </c>
    </row>
    <row r="26" spans="1:8" ht="38.25">
      <c r="A26" s="13" t="s">
        <v>25</v>
      </c>
      <c r="B26" s="19" t="s">
        <v>23</v>
      </c>
      <c r="C26" s="13" t="s">
        <v>219</v>
      </c>
      <c r="D26" s="13" t="s">
        <v>24</v>
      </c>
      <c r="E26" s="28"/>
      <c r="F26" s="18">
        <f>F27</f>
        <v>536000</v>
      </c>
      <c r="G26" s="18">
        <f t="shared" ref="G26:H26" si="11">G27</f>
        <v>536000</v>
      </c>
      <c r="H26" s="18">
        <f t="shared" si="11"/>
        <v>536000</v>
      </c>
    </row>
    <row r="27" spans="1:8" ht="25.5">
      <c r="A27" s="13" t="s">
        <v>28</v>
      </c>
      <c r="B27" s="19" t="s">
        <v>220</v>
      </c>
      <c r="C27" s="13" t="s">
        <v>219</v>
      </c>
      <c r="D27" s="13" t="s">
        <v>24</v>
      </c>
      <c r="E27" s="28" t="s">
        <v>221</v>
      </c>
      <c r="F27" s="18">
        <f>F28</f>
        <v>536000</v>
      </c>
      <c r="G27" s="18">
        <f t="shared" ref="G27:H27" si="12">G28</f>
        <v>536000</v>
      </c>
      <c r="H27" s="18">
        <f t="shared" si="12"/>
        <v>536000</v>
      </c>
    </row>
    <row r="28" spans="1:8" ht="38.25">
      <c r="A28" s="13" t="s">
        <v>29</v>
      </c>
      <c r="B28" s="37" t="s">
        <v>222</v>
      </c>
      <c r="C28" s="26" t="s">
        <v>219</v>
      </c>
      <c r="D28" s="26" t="s">
        <v>24</v>
      </c>
      <c r="E28" s="26" t="s">
        <v>223</v>
      </c>
      <c r="F28" s="18">
        <v>536000</v>
      </c>
      <c r="G28" s="18">
        <v>536000</v>
      </c>
      <c r="H28" s="18">
        <v>536000</v>
      </c>
    </row>
    <row r="29" spans="1:8" ht="63.75">
      <c r="A29" s="13" t="s">
        <v>30</v>
      </c>
      <c r="B29" s="19" t="s">
        <v>39</v>
      </c>
      <c r="C29" s="13" t="s">
        <v>219</v>
      </c>
      <c r="D29" s="13" t="s">
        <v>40</v>
      </c>
      <c r="E29" s="13"/>
      <c r="F29" s="18">
        <f>F30</f>
        <v>100947</v>
      </c>
      <c r="G29" s="18">
        <f t="shared" ref="G29:H29" si="13">G30</f>
        <v>100947</v>
      </c>
      <c r="H29" s="18">
        <f t="shared" si="13"/>
        <v>100947</v>
      </c>
    </row>
    <row r="30" spans="1:8" ht="25.5">
      <c r="A30" s="13" t="s">
        <v>31</v>
      </c>
      <c r="B30" s="19" t="s">
        <v>99</v>
      </c>
      <c r="C30" s="13" t="s">
        <v>219</v>
      </c>
      <c r="D30" s="13" t="s">
        <v>88</v>
      </c>
      <c r="E30" s="13"/>
      <c r="F30" s="18">
        <f>F31</f>
        <v>100947</v>
      </c>
      <c r="G30" s="18">
        <f t="shared" ref="G30:H30" si="14">G31</f>
        <v>100947</v>
      </c>
      <c r="H30" s="18">
        <f t="shared" si="14"/>
        <v>100947</v>
      </c>
    </row>
    <row r="31" spans="1:8" ht="25.5">
      <c r="A31" s="13" t="s">
        <v>32</v>
      </c>
      <c r="B31" s="19" t="s">
        <v>220</v>
      </c>
      <c r="C31" s="13" t="s">
        <v>219</v>
      </c>
      <c r="D31" s="13" t="s">
        <v>88</v>
      </c>
      <c r="E31" s="28" t="s">
        <v>221</v>
      </c>
      <c r="F31" s="18">
        <f>F32</f>
        <v>100947</v>
      </c>
      <c r="G31" s="18">
        <f t="shared" ref="G31:H31" si="15">G32</f>
        <v>100947</v>
      </c>
      <c r="H31" s="18">
        <f t="shared" si="15"/>
        <v>100947</v>
      </c>
    </row>
    <row r="32" spans="1:8" ht="38.25">
      <c r="A32" s="13" t="s">
        <v>33</v>
      </c>
      <c r="B32" s="19" t="s">
        <v>222</v>
      </c>
      <c r="C32" s="15" t="s">
        <v>219</v>
      </c>
      <c r="D32" s="15" t="s">
        <v>88</v>
      </c>
      <c r="E32" s="15" t="s">
        <v>223</v>
      </c>
      <c r="F32" s="18">
        <v>100947</v>
      </c>
      <c r="G32" s="18">
        <v>100947</v>
      </c>
      <c r="H32" s="18">
        <v>100947</v>
      </c>
    </row>
    <row r="33" spans="1:8" ht="29.25" customHeight="1">
      <c r="A33" s="13" t="s">
        <v>126</v>
      </c>
      <c r="B33" s="14" t="s">
        <v>36</v>
      </c>
      <c r="C33" s="15" t="s">
        <v>37</v>
      </c>
      <c r="D33" s="15"/>
      <c r="E33" s="15"/>
      <c r="F33" s="16">
        <f>F43+F48+F49+F67+F77+F82+F87+F92+F68+F38</f>
        <v>8408530.870000001</v>
      </c>
      <c r="G33" s="16">
        <f>G39+G49+G63+G44</f>
        <v>3586406</v>
      </c>
      <c r="H33" s="16">
        <f>H39+H49+H63+H44</f>
        <v>3771757</v>
      </c>
    </row>
    <row r="34" spans="1:8" ht="39" customHeight="1">
      <c r="A34" s="13" t="s">
        <v>127</v>
      </c>
      <c r="B34" s="45" t="s">
        <v>298</v>
      </c>
      <c r="C34" s="13" t="s">
        <v>299</v>
      </c>
      <c r="D34" s="15"/>
      <c r="E34" s="15"/>
      <c r="F34" s="18">
        <f>F35</f>
        <v>116200</v>
      </c>
      <c r="G34" s="18">
        <f>G35</f>
        <v>0</v>
      </c>
      <c r="H34" s="18">
        <f>H35</f>
        <v>0</v>
      </c>
    </row>
    <row r="35" spans="1:8" ht="29.25" customHeight="1">
      <c r="A35" s="13" t="s">
        <v>224</v>
      </c>
      <c r="B35" s="19" t="s">
        <v>20</v>
      </c>
      <c r="C35" s="13" t="s">
        <v>51</v>
      </c>
      <c r="D35" s="13" t="s">
        <v>21</v>
      </c>
      <c r="E35" s="13"/>
      <c r="F35" s="18">
        <f>F36</f>
        <v>116200</v>
      </c>
      <c r="G35" s="18">
        <f t="shared" ref="G35:H35" si="16">G36</f>
        <v>0</v>
      </c>
      <c r="H35" s="18">
        <f t="shared" si="16"/>
        <v>0</v>
      </c>
    </row>
    <row r="36" spans="1:8" ht="29.25" customHeight="1">
      <c r="A36" s="13" t="s">
        <v>225</v>
      </c>
      <c r="B36" s="19" t="s">
        <v>23</v>
      </c>
      <c r="C36" s="13" t="s">
        <v>51</v>
      </c>
      <c r="D36" s="13" t="s">
        <v>24</v>
      </c>
      <c r="E36" s="13"/>
      <c r="F36" s="18">
        <f>F37</f>
        <v>116200</v>
      </c>
      <c r="G36" s="18">
        <f t="shared" ref="G36:H36" si="17">G37</f>
        <v>0</v>
      </c>
      <c r="H36" s="18">
        <f t="shared" si="17"/>
        <v>0</v>
      </c>
    </row>
    <row r="37" spans="1:8" ht="18.75" customHeight="1">
      <c r="A37" s="13" t="s">
        <v>226</v>
      </c>
      <c r="B37" s="19" t="s">
        <v>45</v>
      </c>
      <c r="C37" s="13" t="s">
        <v>51</v>
      </c>
      <c r="D37" s="13" t="s">
        <v>24</v>
      </c>
      <c r="E37" s="13" t="s">
        <v>55</v>
      </c>
      <c r="F37" s="18">
        <f>F38</f>
        <v>116200</v>
      </c>
      <c r="G37" s="18">
        <f t="shared" ref="G37:H37" si="18">G38</f>
        <v>0</v>
      </c>
      <c r="H37" s="18">
        <f t="shared" si="18"/>
        <v>0</v>
      </c>
    </row>
    <row r="38" spans="1:8" ht="18.75" customHeight="1">
      <c r="A38" s="13" t="s">
        <v>227</v>
      </c>
      <c r="B38" s="19" t="s">
        <v>48</v>
      </c>
      <c r="C38" s="15" t="s">
        <v>51</v>
      </c>
      <c r="D38" s="15" t="s">
        <v>24</v>
      </c>
      <c r="E38" s="15" t="s">
        <v>46</v>
      </c>
      <c r="F38" s="18">
        <v>116200</v>
      </c>
      <c r="G38" s="18">
        <v>0</v>
      </c>
      <c r="H38" s="18">
        <v>0</v>
      </c>
    </row>
    <row r="39" spans="1:8" ht="63.75">
      <c r="A39" s="13" t="s">
        <v>38</v>
      </c>
      <c r="B39" s="19" t="s">
        <v>50</v>
      </c>
      <c r="C39" s="13" t="s">
        <v>51</v>
      </c>
      <c r="D39" s="13"/>
      <c r="E39" s="13"/>
      <c r="F39" s="18">
        <f>F40</f>
        <v>483279</v>
      </c>
      <c r="G39" s="18">
        <f t="shared" ref="G39:H39" si="19">G40</f>
        <v>604852</v>
      </c>
      <c r="H39" s="18">
        <f t="shared" si="19"/>
        <v>386103</v>
      </c>
    </row>
    <row r="40" spans="1:8" ht="25.5">
      <c r="A40" s="13" t="s">
        <v>41</v>
      </c>
      <c r="B40" s="19" t="s">
        <v>20</v>
      </c>
      <c r="C40" s="13" t="s">
        <v>51</v>
      </c>
      <c r="D40" s="13" t="s">
        <v>21</v>
      </c>
      <c r="E40" s="13"/>
      <c r="F40" s="18">
        <f t="shared" ref="F40:H42" si="20">F41</f>
        <v>483279</v>
      </c>
      <c r="G40" s="18">
        <f t="shared" si="20"/>
        <v>604852</v>
      </c>
      <c r="H40" s="18">
        <f t="shared" si="20"/>
        <v>386103</v>
      </c>
    </row>
    <row r="41" spans="1:8" ht="38.25">
      <c r="A41" s="13" t="s">
        <v>44</v>
      </c>
      <c r="B41" s="19" t="s">
        <v>23</v>
      </c>
      <c r="C41" s="13" t="s">
        <v>51</v>
      </c>
      <c r="D41" s="13" t="s">
        <v>24</v>
      </c>
      <c r="E41" s="13"/>
      <c r="F41" s="18">
        <f>F42</f>
        <v>483279</v>
      </c>
      <c r="G41" s="18">
        <f>G42</f>
        <v>604852</v>
      </c>
      <c r="H41" s="18">
        <f>H42</f>
        <v>386103</v>
      </c>
    </row>
    <row r="42" spans="1:8">
      <c r="A42" s="13" t="s">
        <v>47</v>
      </c>
      <c r="B42" s="19" t="s">
        <v>45</v>
      </c>
      <c r="C42" s="13" t="s">
        <v>51</v>
      </c>
      <c r="D42" s="13" t="s">
        <v>24</v>
      </c>
      <c r="E42" s="13" t="s">
        <v>55</v>
      </c>
      <c r="F42" s="18">
        <f t="shared" si="20"/>
        <v>483279</v>
      </c>
      <c r="G42" s="18">
        <f t="shared" si="20"/>
        <v>604852</v>
      </c>
      <c r="H42" s="18">
        <f t="shared" si="20"/>
        <v>386103</v>
      </c>
    </row>
    <row r="43" spans="1:8">
      <c r="A43" s="13" t="s">
        <v>49</v>
      </c>
      <c r="B43" s="19" t="s">
        <v>48</v>
      </c>
      <c r="C43" s="15" t="s">
        <v>51</v>
      </c>
      <c r="D43" s="15" t="s">
        <v>24</v>
      </c>
      <c r="E43" s="15" t="s">
        <v>46</v>
      </c>
      <c r="F43" s="18">
        <v>483279</v>
      </c>
      <c r="G43" s="18">
        <v>604852</v>
      </c>
      <c r="H43" s="18">
        <v>386103</v>
      </c>
    </row>
    <row r="44" spans="1:8" ht="76.5">
      <c r="A44" s="13" t="s">
        <v>52</v>
      </c>
      <c r="B44" s="19" t="s">
        <v>182</v>
      </c>
      <c r="C44" s="13" t="s">
        <v>156</v>
      </c>
      <c r="D44" s="13"/>
      <c r="E44" s="13"/>
      <c r="F44" s="18">
        <f>F45</f>
        <v>8000</v>
      </c>
      <c r="G44" s="18">
        <f t="shared" ref="G44:H44" si="21">G45</f>
        <v>0</v>
      </c>
      <c r="H44" s="18">
        <f t="shared" si="21"/>
        <v>0</v>
      </c>
    </row>
    <row r="45" spans="1:8" ht="25.5">
      <c r="A45" s="13" t="s">
        <v>53</v>
      </c>
      <c r="B45" s="19" t="s">
        <v>20</v>
      </c>
      <c r="C45" s="13" t="s">
        <v>156</v>
      </c>
      <c r="D45" s="13" t="s">
        <v>21</v>
      </c>
      <c r="E45" s="13"/>
      <c r="F45" s="18">
        <f>F46</f>
        <v>8000</v>
      </c>
      <c r="G45" s="18">
        <f t="shared" ref="G45:H45" si="22">G46</f>
        <v>0</v>
      </c>
      <c r="H45" s="18">
        <f t="shared" si="22"/>
        <v>0</v>
      </c>
    </row>
    <row r="46" spans="1:8" ht="38.25">
      <c r="A46" s="13" t="s">
        <v>54</v>
      </c>
      <c r="B46" s="19" t="s">
        <v>23</v>
      </c>
      <c r="C46" s="13" t="s">
        <v>156</v>
      </c>
      <c r="D46" s="13" t="s">
        <v>24</v>
      </c>
      <c r="E46" s="13"/>
      <c r="F46" s="18">
        <f>F47</f>
        <v>8000</v>
      </c>
      <c r="G46" s="18">
        <f t="shared" ref="G46:H46" si="23">G47</f>
        <v>0</v>
      </c>
      <c r="H46" s="18">
        <f t="shared" si="23"/>
        <v>0</v>
      </c>
    </row>
    <row r="47" spans="1:8">
      <c r="A47" s="13" t="s">
        <v>56</v>
      </c>
      <c r="B47" s="19" t="s">
        <v>45</v>
      </c>
      <c r="C47" s="13" t="s">
        <v>156</v>
      </c>
      <c r="D47" s="13" t="s">
        <v>24</v>
      </c>
      <c r="E47" s="13" t="s">
        <v>55</v>
      </c>
      <c r="F47" s="18">
        <f>F48</f>
        <v>8000</v>
      </c>
      <c r="G47" s="18">
        <f t="shared" ref="G47:H47" si="24">G48</f>
        <v>0</v>
      </c>
      <c r="H47" s="18">
        <f t="shared" si="24"/>
        <v>0</v>
      </c>
    </row>
    <row r="48" spans="1:8">
      <c r="A48" s="13" t="s">
        <v>192</v>
      </c>
      <c r="B48" s="19" t="s">
        <v>48</v>
      </c>
      <c r="C48" s="15" t="s">
        <v>156</v>
      </c>
      <c r="D48" s="15" t="s">
        <v>24</v>
      </c>
      <c r="E48" s="15" t="s">
        <v>46</v>
      </c>
      <c r="F48" s="16">
        <v>8000</v>
      </c>
      <c r="G48" s="16">
        <v>0</v>
      </c>
      <c r="H48" s="16">
        <v>0</v>
      </c>
    </row>
    <row r="49" spans="1:8" ht="76.5">
      <c r="A49" s="13" t="s">
        <v>193</v>
      </c>
      <c r="B49" s="19" t="s">
        <v>61</v>
      </c>
      <c r="C49" s="13" t="s">
        <v>62</v>
      </c>
      <c r="D49" s="13"/>
      <c r="E49" s="13"/>
      <c r="F49" s="18">
        <f>F50+F54+F58</f>
        <v>2248783</v>
      </c>
      <c r="G49" s="18">
        <f t="shared" ref="G49:H49" si="25">G50+G54</f>
        <v>1902054</v>
      </c>
      <c r="H49" s="18">
        <f t="shared" si="25"/>
        <v>1902054</v>
      </c>
    </row>
    <row r="50" spans="1:8" ht="63.75">
      <c r="A50" s="13" t="s">
        <v>194</v>
      </c>
      <c r="B50" s="19" t="s">
        <v>39</v>
      </c>
      <c r="C50" s="13" t="s">
        <v>62</v>
      </c>
      <c r="D50" s="13" t="s">
        <v>40</v>
      </c>
      <c r="E50" s="13"/>
      <c r="F50" s="18">
        <f>F51</f>
        <v>2183083</v>
      </c>
      <c r="G50" s="18">
        <f t="shared" ref="G50:H50" si="26">G51</f>
        <v>1902054</v>
      </c>
      <c r="H50" s="18">
        <f t="shared" si="26"/>
        <v>1902054</v>
      </c>
    </row>
    <row r="51" spans="1:8" ht="25.5">
      <c r="A51" s="13" t="s">
        <v>195</v>
      </c>
      <c r="B51" s="19" t="s">
        <v>42</v>
      </c>
      <c r="C51" s="13" t="s">
        <v>62</v>
      </c>
      <c r="D51" s="13" t="s">
        <v>43</v>
      </c>
      <c r="E51" s="13"/>
      <c r="F51" s="18">
        <f>F52</f>
        <v>2183083</v>
      </c>
      <c r="G51" s="18">
        <f t="shared" ref="G51:H51" si="27">G52</f>
        <v>1902054</v>
      </c>
      <c r="H51" s="18">
        <f t="shared" si="27"/>
        <v>1902054</v>
      </c>
    </row>
    <row r="52" spans="1:8">
      <c r="A52" s="13" t="s">
        <v>196</v>
      </c>
      <c r="B52" s="19" t="s">
        <v>45</v>
      </c>
      <c r="C52" s="13" t="s">
        <v>62</v>
      </c>
      <c r="D52" s="13" t="s">
        <v>43</v>
      </c>
      <c r="E52" s="13" t="s">
        <v>55</v>
      </c>
      <c r="F52" s="18">
        <f>F53</f>
        <v>2183083</v>
      </c>
      <c r="G52" s="18">
        <f t="shared" ref="G52:H52" si="28">G53</f>
        <v>1902054</v>
      </c>
      <c r="H52" s="18">
        <f t="shared" si="28"/>
        <v>1902054</v>
      </c>
    </row>
    <row r="53" spans="1:8">
      <c r="A53" s="13" t="s">
        <v>57</v>
      </c>
      <c r="B53" s="19" t="s">
        <v>48</v>
      </c>
      <c r="C53" s="15" t="s">
        <v>62</v>
      </c>
      <c r="D53" s="15" t="s">
        <v>43</v>
      </c>
      <c r="E53" s="15" t="s">
        <v>46</v>
      </c>
      <c r="F53" s="18">
        <v>2183083</v>
      </c>
      <c r="G53" s="18">
        <v>1902054</v>
      </c>
      <c r="H53" s="18">
        <v>1902054</v>
      </c>
    </row>
    <row r="54" spans="1:8">
      <c r="A54" s="13" t="s">
        <v>58</v>
      </c>
      <c r="B54" s="19" t="s">
        <v>63</v>
      </c>
      <c r="C54" s="13" t="s">
        <v>62</v>
      </c>
      <c r="D54" s="13" t="s">
        <v>64</v>
      </c>
      <c r="E54" s="13"/>
      <c r="F54" s="18">
        <f t="shared" ref="F54:H56" si="29">F55</f>
        <v>1000</v>
      </c>
      <c r="G54" s="18">
        <f t="shared" si="29"/>
        <v>0</v>
      </c>
      <c r="H54" s="18">
        <f t="shared" si="29"/>
        <v>0</v>
      </c>
    </row>
    <row r="55" spans="1:8">
      <c r="A55" s="13" t="s">
        <v>59</v>
      </c>
      <c r="B55" s="19" t="s">
        <v>65</v>
      </c>
      <c r="C55" s="13" t="s">
        <v>62</v>
      </c>
      <c r="D55" s="13" t="s">
        <v>66</v>
      </c>
      <c r="E55" s="13"/>
      <c r="F55" s="18">
        <f t="shared" si="29"/>
        <v>1000</v>
      </c>
      <c r="G55" s="18">
        <f t="shared" si="29"/>
        <v>0</v>
      </c>
      <c r="H55" s="18">
        <f t="shared" si="29"/>
        <v>0</v>
      </c>
    </row>
    <row r="56" spans="1:8">
      <c r="A56" s="13" t="s">
        <v>60</v>
      </c>
      <c r="B56" s="19" t="s">
        <v>45</v>
      </c>
      <c r="C56" s="13" t="s">
        <v>62</v>
      </c>
      <c r="D56" s="13" t="s">
        <v>66</v>
      </c>
      <c r="E56" s="13" t="s">
        <v>55</v>
      </c>
      <c r="F56" s="18">
        <f t="shared" si="29"/>
        <v>1000</v>
      </c>
      <c r="G56" s="18">
        <f t="shared" si="29"/>
        <v>0</v>
      </c>
      <c r="H56" s="18">
        <f t="shared" si="29"/>
        <v>0</v>
      </c>
    </row>
    <row r="57" spans="1:8">
      <c r="A57" s="13" t="s">
        <v>152</v>
      </c>
      <c r="B57" s="19" t="s">
        <v>48</v>
      </c>
      <c r="C57" s="15" t="s">
        <v>62</v>
      </c>
      <c r="D57" s="15" t="s">
        <v>66</v>
      </c>
      <c r="E57" s="15" t="s">
        <v>46</v>
      </c>
      <c r="F57" s="18">
        <v>1000</v>
      </c>
      <c r="G57" s="18">
        <v>0</v>
      </c>
      <c r="H57" s="18">
        <v>0</v>
      </c>
    </row>
    <row r="58" spans="1:8" ht="63.75">
      <c r="A58" s="13" t="s">
        <v>153</v>
      </c>
      <c r="B58" s="33" t="s">
        <v>217</v>
      </c>
      <c r="C58" s="13" t="s">
        <v>62</v>
      </c>
      <c r="D58" s="13"/>
      <c r="E58" s="13"/>
      <c r="F58" s="18">
        <f>F59</f>
        <v>64700</v>
      </c>
      <c r="G58" s="18">
        <f t="shared" ref="G58:H58" si="30">G59</f>
        <v>0</v>
      </c>
      <c r="H58" s="18">
        <f t="shared" si="30"/>
        <v>0</v>
      </c>
    </row>
    <row r="59" spans="1:8" ht="25.5">
      <c r="A59" s="13" t="s">
        <v>154</v>
      </c>
      <c r="B59" s="19" t="s">
        <v>20</v>
      </c>
      <c r="C59" s="13" t="s">
        <v>62</v>
      </c>
      <c r="D59" s="13" t="s">
        <v>21</v>
      </c>
      <c r="E59" s="13"/>
      <c r="F59" s="18">
        <f>F60</f>
        <v>64700</v>
      </c>
      <c r="G59" s="18">
        <f t="shared" ref="G59:H59" si="31">G60</f>
        <v>0</v>
      </c>
      <c r="H59" s="18">
        <f t="shared" si="31"/>
        <v>0</v>
      </c>
    </row>
    <row r="60" spans="1:8" ht="38.25">
      <c r="A60" s="13" t="s">
        <v>151</v>
      </c>
      <c r="B60" s="19" t="s">
        <v>23</v>
      </c>
      <c r="C60" s="13" t="s">
        <v>62</v>
      </c>
      <c r="D60" s="13" t="s">
        <v>24</v>
      </c>
      <c r="E60" s="13"/>
      <c r="F60" s="18">
        <f>F61</f>
        <v>64700</v>
      </c>
      <c r="G60" s="18">
        <f t="shared" ref="G60:H60" si="32">G61</f>
        <v>0</v>
      </c>
      <c r="H60" s="18">
        <f t="shared" si="32"/>
        <v>0</v>
      </c>
    </row>
    <row r="61" spans="1:8">
      <c r="A61" s="13" t="s">
        <v>155</v>
      </c>
      <c r="B61" s="19" t="s">
        <v>45</v>
      </c>
      <c r="C61" s="13" t="s">
        <v>62</v>
      </c>
      <c r="D61" s="13" t="s">
        <v>24</v>
      </c>
      <c r="E61" s="13" t="s">
        <v>55</v>
      </c>
      <c r="F61" s="18">
        <f>F62</f>
        <v>64700</v>
      </c>
      <c r="G61" s="18">
        <f t="shared" ref="G61:H61" si="33">G62</f>
        <v>0</v>
      </c>
      <c r="H61" s="18">
        <f t="shared" si="33"/>
        <v>0</v>
      </c>
    </row>
    <row r="62" spans="1:8">
      <c r="A62" s="13" t="s">
        <v>128</v>
      </c>
      <c r="B62" s="19" t="s">
        <v>48</v>
      </c>
      <c r="C62" s="15" t="s">
        <v>62</v>
      </c>
      <c r="D62" s="15" t="s">
        <v>24</v>
      </c>
      <c r="E62" s="15" t="s">
        <v>46</v>
      </c>
      <c r="F62" s="18">
        <v>64700</v>
      </c>
      <c r="G62" s="18">
        <v>0</v>
      </c>
      <c r="H62" s="18">
        <v>0</v>
      </c>
    </row>
    <row r="63" spans="1:8" ht="76.5">
      <c r="A63" s="13" t="s">
        <v>129</v>
      </c>
      <c r="B63" s="30" t="s">
        <v>67</v>
      </c>
      <c r="C63" s="31" t="s">
        <v>216</v>
      </c>
      <c r="D63" s="13"/>
      <c r="E63" s="13"/>
      <c r="F63" s="18">
        <f t="shared" ref="F63:H66" si="34">F64</f>
        <v>958478.58</v>
      </c>
      <c r="G63" s="18">
        <f t="shared" si="34"/>
        <v>1079500</v>
      </c>
      <c r="H63" s="18">
        <f t="shared" si="34"/>
        <v>1483600</v>
      </c>
    </row>
    <row r="64" spans="1:8" ht="25.5">
      <c r="A64" s="13" t="s">
        <v>130</v>
      </c>
      <c r="B64" s="19" t="s">
        <v>20</v>
      </c>
      <c r="C64" s="31" t="s">
        <v>216</v>
      </c>
      <c r="D64" s="13" t="s">
        <v>21</v>
      </c>
      <c r="E64" s="13"/>
      <c r="F64" s="18">
        <f t="shared" si="34"/>
        <v>958478.58</v>
      </c>
      <c r="G64" s="18">
        <f t="shared" si="34"/>
        <v>1079500</v>
      </c>
      <c r="H64" s="18">
        <f t="shared" si="34"/>
        <v>1483600</v>
      </c>
    </row>
    <row r="65" spans="1:8" ht="38.25">
      <c r="A65" s="13" t="s">
        <v>131</v>
      </c>
      <c r="B65" s="19" t="s">
        <v>23</v>
      </c>
      <c r="C65" s="31" t="s">
        <v>216</v>
      </c>
      <c r="D65" s="13" t="s">
        <v>24</v>
      </c>
      <c r="E65" s="13"/>
      <c r="F65" s="18">
        <f t="shared" si="34"/>
        <v>958478.58</v>
      </c>
      <c r="G65" s="18">
        <f t="shared" si="34"/>
        <v>1079500</v>
      </c>
      <c r="H65" s="18">
        <f t="shared" si="34"/>
        <v>1483600</v>
      </c>
    </row>
    <row r="66" spans="1:8">
      <c r="A66" s="13" t="s">
        <v>174</v>
      </c>
      <c r="B66" s="19" t="s">
        <v>26</v>
      </c>
      <c r="C66" s="31" t="s">
        <v>216</v>
      </c>
      <c r="D66" s="13" t="s">
        <v>24</v>
      </c>
      <c r="E66" s="13" t="s">
        <v>27</v>
      </c>
      <c r="F66" s="18">
        <f>F67</f>
        <v>958478.58</v>
      </c>
      <c r="G66" s="18">
        <f t="shared" si="34"/>
        <v>1079500</v>
      </c>
      <c r="H66" s="18">
        <f t="shared" si="34"/>
        <v>1483600</v>
      </c>
    </row>
    <row r="67" spans="1:8">
      <c r="A67" s="13" t="s">
        <v>175</v>
      </c>
      <c r="B67" s="19" t="s">
        <v>68</v>
      </c>
      <c r="C67" s="32" t="s">
        <v>216</v>
      </c>
      <c r="D67" s="15" t="s">
        <v>24</v>
      </c>
      <c r="E67" s="15" t="s">
        <v>69</v>
      </c>
      <c r="F67" s="18">
        <v>958478.58</v>
      </c>
      <c r="G67" s="18">
        <v>1079500</v>
      </c>
      <c r="H67" s="18">
        <v>1483600</v>
      </c>
    </row>
    <row r="68" spans="1:8" ht="76.5">
      <c r="A68" s="13" t="s">
        <v>176</v>
      </c>
      <c r="B68" s="40" t="s">
        <v>286</v>
      </c>
      <c r="C68" s="31" t="s">
        <v>287</v>
      </c>
      <c r="D68" s="15"/>
      <c r="E68" s="15"/>
      <c r="F68" s="18">
        <f>F69</f>
        <v>1144913.29</v>
      </c>
      <c r="G68" s="18">
        <f t="shared" ref="G68:H68" si="35">G69</f>
        <v>0</v>
      </c>
      <c r="H68" s="18">
        <f t="shared" si="35"/>
        <v>0</v>
      </c>
    </row>
    <row r="69" spans="1:8" ht="25.5">
      <c r="A69" s="13" t="s">
        <v>177</v>
      </c>
      <c r="B69" s="19" t="s">
        <v>20</v>
      </c>
      <c r="C69" s="31" t="s">
        <v>287</v>
      </c>
      <c r="D69" s="13" t="s">
        <v>21</v>
      </c>
      <c r="E69" s="13"/>
      <c r="F69" s="18">
        <f>F70</f>
        <v>1144913.29</v>
      </c>
      <c r="G69" s="18">
        <f t="shared" ref="G69:H69" si="36">G70</f>
        <v>0</v>
      </c>
      <c r="H69" s="18">
        <f t="shared" si="36"/>
        <v>0</v>
      </c>
    </row>
    <row r="70" spans="1:8" ht="38.25">
      <c r="A70" s="13" t="s">
        <v>122</v>
      </c>
      <c r="B70" s="19" t="s">
        <v>23</v>
      </c>
      <c r="C70" s="31" t="s">
        <v>287</v>
      </c>
      <c r="D70" s="13" t="s">
        <v>24</v>
      </c>
      <c r="E70" s="13"/>
      <c r="F70" s="18">
        <f>F71</f>
        <v>1144913.29</v>
      </c>
      <c r="G70" s="18">
        <f t="shared" ref="G70:H70" si="37">G71</f>
        <v>0</v>
      </c>
      <c r="H70" s="18">
        <f t="shared" si="37"/>
        <v>0</v>
      </c>
    </row>
    <row r="71" spans="1:8">
      <c r="A71" s="13" t="s">
        <v>132</v>
      </c>
      <c r="B71" s="19" t="s">
        <v>26</v>
      </c>
      <c r="C71" s="31" t="s">
        <v>287</v>
      </c>
      <c r="D71" s="13" t="s">
        <v>24</v>
      </c>
      <c r="E71" s="13" t="s">
        <v>27</v>
      </c>
      <c r="F71" s="18">
        <f>F72</f>
        <v>1144913.29</v>
      </c>
      <c r="G71" s="18">
        <f t="shared" ref="G71:H71" si="38">G72</f>
        <v>0</v>
      </c>
      <c r="H71" s="18">
        <f t="shared" si="38"/>
        <v>0</v>
      </c>
    </row>
    <row r="72" spans="1:8">
      <c r="A72" s="13" t="s">
        <v>133</v>
      </c>
      <c r="B72" s="19" t="s">
        <v>68</v>
      </c>
      <c r="C72" s="32" t="s">
        <v>287</v>
      </c>
      <c r="D72" s="15" t="s">
        <v>24</v>
      </c>
      <c r="E72" s="15" t="s">
        <v>69</v>
      </c>
      <c r="F72" s="18">
        <v>1144913.29</v>
      </c>
      <c r="G72" s="18">
        <v>0</v>
      </c>
      <c r="H72" s="18">
        <v>0</v>
      </c>
    </row>
    <row r="73" spans="1:8" ht="63.75">
      <c r="A73" s="13" t="s">
        <v>134</v>
      </c>
      <c r="B73" s="19" t="s">
        <v>252</v>
      </c>
      <c r="C73" s="13" t="s">
        <v>253</v>
      </c>
      <c r="D73" s="13"/>
      <c r="E73" s="13"/>
      <c r="F73" s="18">
        <f>F74</f>
        <v>1056000</v>
      </c>
      <c r="G73" s="18">
        <f t="shared" ref="G73:H73" si="39">G74</f>
        <v>0</v>
      </c>
      <c r="H73" s="18">
        <f t="shared" si="39"/>
        <v>0</v>
      </c>
    </row>
    <row r="74" spans="1:8" ht="25.5">
      <c r="A74" s="13" t="s">
        <v>135</v>
      </c>
      <c r="B74" s="19" t="s">
        <v>20</v>
      </c>
      <c r="C74" s="13" t="s">
        <v>253</v>
      </c>
      <c r="D74" s="13" t="s">
        <v>21</v>
      </c>
      <c r="E74" s="13"/>
      <c r="F74" s="18">
        <f>F75</f>
        <v>1056000</v>
      </c>
      <c r="G74" s="18">
        <f t="shared" ref="G74:H74" si="40">G75</f>
        <v>0</v>
      </c>
      <c r="H74" s="18">
        <f t="shared" si="40"/>
        <v>0</v>
      </c>
    </row>
    <row r="75" spans="1:8" ht="38.25">
      <c r="A75" s="13" t="s">
        <v>136</v>
      </c>
      <c r="B75" s="19" t="s">
        <v>23</v>
      </c>
      <c r="C75" s="13" t="s">
        <v>253</v>
      </c>
      <c r="D75" s="13" t="s">
        <v>24</v>
      </c>
      <c r="E75" s="13"/>
      <c r="F75" s="18">
        <f>F76</f>
        <v>1056000</v>
      </c>
      <c r="G75" s="18">
        <f t="shared" ref="G75:H75" si="41">G76</f>
        <v>0</v>
      </c>
      <c r="H75" s="18">
        <f t="shared" si="41"/>
        <v>0</v>
      </c>
    </row>
    <row r="76" spans="1:8">
      <c r="A76" s="13" t="s">
        <v>137</v>
      </c>
      <c r="B76" s="19" t="s">
        <v>45</v>
      </c>
      <c r="C76" s="13" t="s">
        <v>253</v>
      </c>
      <c r="D76" s="13" t="s">
        <v>24</v>
      </c>
      <c r="E76" s="13" t="s">
        <v>55</v>
      </c>
      <c r="F76" s="18">
        <f>F77</f>
        <v>1056000</v>
      </c>
      <c r="G76" s="18">
        <f t="shared" ref="G76:H76" si="42">G77</f>
        <v>0</v>
      </c>
      <c r="H76" s="18">
        <f t="shared" si="42"/>
        <v>0</v>
      </c>
    </row>
    <row r="77" spans="1:8">
      <c r="A77" s="13" t="s">
        <v>138</v>
      </c>
      <c r="B77" s="19" t="s">
        <v>48</v>
      </c>
      <c r="C77" s="15" t="s">
        <v>253</v>
      </c>
      <c r="D77" s="15" t="s">
        <v>24</v>
      </c>
      <c r="E77" s="15" t="s">
        <v>46</v>
      </c>
      <c r="F77" s="18">
        <v>1056000</v>
      </c>
      <c r="G77" s="18">
        <v>0</v>
      </c>
      <c r="H77" s="18">
        <v>0</v>
      </c>
    </row>
    <row r="78" spans="1:8" ht="51">
      <c r="A78" s="13" t="s">
        <v>139</v>
      </c>
      <c r="B78" s="38" t="s">
        <v>237</v>
      </c>
      <c r="C78" s="28" t="s">
        <v>251</v>
      </c>
      <c r="D78" s="28"/>
      <c r="E78" s="29"/>
      <c r="F78" s="18">
        <f>F79</f>
        <v>2272877</v>
      </c>
      <c r="G78" s="18">
        <f t="shared" ref="G78:H81" si="43">G79</f>
        <v>0</v>
      </c>
      <c r="H78" s="18">
        <f t="shared" si="43"/>
        <v>0</v>
      </c>
    </row>
    <row r="79" spans="1:8" ht="25.5">
      <c r="A79" s="13" t="s">
        <v>140</v>
      </c>
      <c r="B79" s="27" t="s">
        <v>20</v>
      </c>
      <c r="C79" s="28" t="s">
        <v>251</v>
      </c>
      <c r="D79" s="28" t="s">
        <v>21</v>
      </c>
      <c r="E79" s="29"/>
      <c r="F79" s="18">
        <f>F80</f>
        <v>2272877</v>
      </c>
      <c r="G79" s="18">
        <f t="shared" si="43"/>
        <v>0</v>
      </c>
      <c r="H79" s="18">
        <f t="shared" si="43"/>
        <v>0</v>
      </c>
    </row>
    <row r="80" spans="1:8" ht="38.25">
      <c r="A80" s="13" t="s">
        <v>141</v>
      </c>
      <c r="B80" s="27" t="s">
        <v>23</v>
      </c>
      <c r="C80" s="28" t="s">
        <v>251</v>
      </c>
      <c r="D80" s="28" t="s">
        <v>24</v>
      </c>
      <c r="E80" s="29"/>
      <c r="F80" s="18">
        <f>F81</f>
        <v>2272877</v>
      </c>
      <c r="G80" s="18">
        <f t="shared" si="43"/>
        <v>0</v>
      </c>
      <c r="H80" s="18">
        <f t="shared" si="43"/>
        <v>0</v>
      </c>
    </row>
    <row r="81" spans="1:8">
      <c r="A81" s="13" t="s">
        <v>142</v>
      </c>
      <c r="B81" s="27" t="s">
        <v>26</v>
      </c>
      <c r="C81" s="28" t="s">
        <v>251</v>
      </c>
      <c r="D81" s="28" t="s">
        <v>24</v>
      </c>
      <c r="E81" s="28" t="s">
        <v>27</v>
      </c>
      <c r="F81" s="18">
        <f>F82</f>
        <v>2272877</v>
      </c>
      <c r="G81" s="18">
        <f t="shared" si="43"/>
        <v>0</v>
      </c>
      <c r="H81" s="18">
        <f t="shared" si="43"/>
        <v>0</v>
      </c>
    </row>
    <row r="82" spans="1:8">
      <c r="A82" s="13" t="s">
        <v>143</v>
      </c>
      <c r="B82" s="19" t="s">
        <v>68</v>
      </c>
      <c r="C82" s="29" t="s">
        <v>251</v>
      </c>
      <c r="D82" s="15" t="s">
        <v>24</v>
      </c>
      <c r="E82" s="15" t="s">
        <v>69</v>
      </c>
      <c r="F82" s="18">
        <v>2272877</v>
      </c>
      <c r="G82" s="18">
        <v>0</v>
      </c>
      <c r="H82" s="18">
        <v>0</v>
      </c>
    </row>
    <row r="83" spans="1:8" ht="89.25">
      <c r="A83" s="13" t="s">
        <v>144</v>
      </c>
      <c r="B83" s="19" t="s">
        <v>262</v>
      </c>
      <c r="C83" s="13" t="s">
        <v>263</v>
      </c>
      <c r="D83" s="13"/>
      <c r="E83" s="15"/>
      <c r="F83" s="18">
        <f>F84</f>
        <v>80000</v>
      </c>
      <c r="G83" s="18">
        <f t="shared" ref="G83:H83" si="44">G84</f>
        <v>0</v>
      </c>
      <c r="H83" s="18">
        <f t="shared" si="44"/>
        <v>0</v>
      </c>
    </row>
    <row r="84" spans="1:8" ht="25.5">
      <c r="A84" s="13" t="s">
        <v>145</v>
      </c>
      <c r="B84" s="19" t="s">
        <v>20</v>
      </c>
      <c r="C84" s="13" t="s">
        <v>263</v>
      </c>
      <c r="D84" s="13" t="s">
        <v>21</v>
      </c>
      <c r="E84" s="15"/>
      <c r="F84" s="18">
        <f>F85</f>
        <v>80000</v>
      </c>
      <c r="G84" s="18">
        <f t="shared" ref="G84:H84" si="45">G85</f>
        <v>0</v>
      </c>
      <c r="H84" s="18">
        <f t="shared" si="45"/>
        <v>0</v>
      </c>
    </row>
    <row r="85" spans="1:8" ht="38.25">
      <c r="A85" s="13" t="s">
        <v>146</v>
      </c>
      <c r="B85" s="19" t="s">
        <v>23</v>
      </c>
      <c r="C85" s="13" t="s">
        <v>263</v>
      </c>
      <c r="D85" s="13" t="s">
        <v>24</v>
      </c>
      <c r="E85" s="15"/>
      <c r="F85" s="18">
        <f>F86</f>
        <v>80000</v>
      </c>
      <c r="G85" s="18">
        <f t="shared" ref="G85:H85" si="46">G86</f>
        <v>0</v>
      </c>
      <c r="H85" s="18">
        <f t="shared" si="46"/>
        <v>0</v>
      </c>
    </row>
    <row r="86" spans="1:8">
      <c r="A86" s="13" t="s">
        <v>147</v>
      </c>
      <c r="B86" s="19" t="s">
        <v>45</v>
      </c>
      <c r="C86" s="13" t="s">
        <v>263</v>
      </c>
      <c r="D86" s="13" t="s">
        <v>24</v>
      </c>
      <c r="E86" s="13" t="s">
        <v>55</v>
      </c>
      <c r="F86" s="18">
        <f>F87</f>
        <v>80000</v>
      </c>
      <c r="G86" s="18">
        <f t="shared" ref="G86:H86" si="47">G87</f>
        <v>0</v>
      </c>
      <c r="H86" s="18">
        <f t="shared" si="47"/>
        <v>0</v>
      </c>
    </row>
    <row r="87" spans="1:8">
      <c r="A87" s="13" t="s">
        <v>148</v>
      </c>
      <c r="B87" s="19" t="s">
        <v>48</v>
      </c>
      <c r="C87" s="15" t="s">
        <v>263</v>
      </c>
      <c r="D87" s="15" t="s">
        <v>24</v>
      </c>
      <c r="E87" s="15" t="s">
        <v>46</v>
      </c>
      <c r="F87" s="18">
        <v>80000</v>
      </c>
      <c r="G87" s="18">
        <v>0</v>
      </c>
      <c r="H87" s="18">
        <v>0</v>
      </c>
    </row>
    <row r="88" spans="1:8" ht="76.5">
      <c r="A88" s="13" t="s">
        <v>149</v>
      </c>
      <c r="B88" s="19" t="s">
        <v>264</v>
      </c>
      <c r="C88" s="13" t="s">
        <v>265</v>
      </c>
      <c r="D88" s="15"/>
      <c r="E88" s="15"/>
      <c r="F88" s="18">
        <f>F89</f>
        <v>40000</v>
      </c>
      <c r="G88" s="18">
        <f t="shared" ref="G88:H88" si="48">G89</f>
        <v>0</v>
      </c>
      <c r="H88" s="18">
        <f t="shared" si="48"/>
        <v>0</v>
      </c>
    </row>
    <row r="89" spans="1:8" ht="25.5">
      <c r="A89" s="13" t="s">
        <v>197</v>
      </c>
      <c r="B89" s="19" t="s">
        <v>20</v>
      </c>
      <c r="C89" s="13" t="s">
        <v>265</v>
      </c>
      <c r="D89" s="13" t="s">
        <v>21</v>
      </c>
      <c r="E89" s="13"/>
      <c r="F89" s="18">
        <f>F90</f>
        <v>40000</v>
      </c>
      <c r="G89" s="18">
        <f t="shared" ref="G89:H89" si="49">G90</f>
        <v>0</v>
      </c>
      <c r="H89" s="18">
        <f t="shared" si="49"/>
        <v>0</v>
      </c>
    </row>
    <row r="90" spans="1:8" ht="38.25">
      <c r="A90" s="13" t="s">
        <v>198</v>
      </c>
      <c r="B90" s="19" t="s">
        <v>23</v>
      </c>
      <c r="C90" s="13" t="s">
        <v>265</v>
      </c>
      <c r="D90" s="13" t="s">
        <v>24</v>
      </c>
      <c r="E90" s="13"/>
      <c r="F90" s="18">
        <f>F91</f>
        <v>40000</v>
      </c>
      <c r="G90" s="18">
        <f t="shared" ref="G90:H90" si="50">G91</f>
        <v>0</v>
      </c>
      <c r="H90" s="18">
        <f t="shared" si="50"/>
        <v>0</v>
      </c>
    </row>
    <row r="91" spans="1:8">
      <c r="A91" s="13" t="s">
        <v>199</v>
      </c>
      <c r="B91" s="19" t="s">
        <v>45</v>
      </c>
      <c r="C91" s="13" t="s">
        <v>265</v>
      </c>
      <c r="D91" s="13" t="s">
        <v>24</v>
      </c>
      <c r="E91" s="13" t="s">
        <v>55</v>
      </c>
      <c r="F91" s="18">
        <f>F92</f>
        <v>40000</v>
      </c>
      <c r="G91" s="18">
        <f t="shared" ref="G91:H91" si="51">G92</f>
        <v>0</v>
      </c>
      <c r="H91" s="18">
        <f t="shared" si="51"/>
        <v>0</v>
      </c>
    </row>
    <row r="92" spans="1:8">
      <c r="A92" s="13" t="s">
        <v>200</v>
      </c>
      <c r="B92" s="19" t="s">
        <v>48</v>
      </c>
      <c r="C92" s="15" t="s">
        <v>265</v>
      </c>
      <c r="D92" s="15" t="s">
        <v>24</v>
      </c>
      <c r="E92" s="15" t="s">
        <v>46</v>
      </c>
      <c r="F92" s="18">
        <v>40000</v>
      </c>
      <c r="G92" s="18">
        <v>0</v>
      </c>
      <c r="H92" s="18">
        <v>0</v>
      </c>
    </row>
    <row r="93" spans="1:8" ht="25.5">
      <c r="A93" s="13" t="s">
        <v>201</v>
      </c>
      <c r="B93" s="14" t="s">
        <v>70</v>
      </c>
      <c r="C93" s="15" t="s">
        <v>71</v>
      </c>
      <c r="D93" s="15"/>
      <c r="E93" s="15"/>
      <c r="F93" s="16">
        <f>F94+F99</f>
        <v>120000</v>
      </c>
      <c r="G93" s="16">
        <f t="shared" ref="G93:H93" si="52">G94</f>
        <v>60000</v>
      </c>
      <c r="H93" s="16">
        <f t="shared" si="52"/>
        <v>60000</v>
      </c>
    </row>
    <row r="94" spans="1:8" ht="51">
      <c r="A94" s="13" t="s">
        <v>157</v>
      </c>
      <c r="B94" s="19" t="s">
        <v>72</v>
      </c>
      <c r="C94" s="13" t="s">
        <v>73</v>
      </c>
      <c r="D94" s="13"/>
      <c r="E94" s="13"/>
      <c r="F94" s="18">
        <f t="shared" ref="F94:H97" si="53">F95</f>
        <v>60000</v>
      </c>
      <c r="G94" s="18">
        <f t="shared" si="53"/>
        <v>60000</v>
      </c>
      <c r="H94" s="18">
        <f t="shared" si="53"/>
        <v>60000</v>
      </c>
    </row>
    <row r="95" spans="1:8" ht="25.5">
      <c r="A95" s="13" t="s">
        <v>202</v>
      </c>
      <c r="B95" s="19" t="s">
        <v>34</v>
      </c>
      <c r="C95" s="13" t="s">
        <v>73</v>
      </c>
      <c r="D95" s="13" t="s">
        <v>35</v>
      </c>
      <c r="E95" s="13"/>
      <c r="F95" s="18">
        <f t="shared" si="53"/>
        <v>60000</v>
      </c>
      <c r="G95" s="18">
        <f t="shared" si="53"/>
        <v>60000</v>
      </c>
      <c r="H95" s="18">
        <f t="shared" si="53"/>
        <v>60000</v>
      </c>
    </row>
    <row r="96" spans="1:8" ht="25.5">
      <c r="A96" s="13" t="s">
        <v>203</v>
      </c>
      <c r="B96" s="19" t="s">
        <v>74</v>
      </c>
      <c r="C96" s="13" t="s">
        <v>73</v>
      </c>
      <c r="D96" s="13" t="s">
        <v>75</v>
      </c>
      <c r="E96" s="13"/>
      <c r="F96" s="18">
        <f t="shared" si="53"/>
        <v>60000</v>
      </c>
      <c r="G96" s="18">
        <f t="shared" si="53"/>
        <v>60000</v>
      </c>
      <c r="H96" s="18">
        <f t="shared" si="53"/>
        <v>60000</v>
      </c>
    </row>
    <row r="97" spans="1:8">
      <c r="A97" s="13" t="s">
        <v>204</v>
      </c>
      <c r="B97" s="19" t="s">
        <v>76</v>
      </c>
      <c r="C97" s="13" t="s">
        <v>73</v>
      </c>
      <c r="D97" s="13" t="s">
        <v>75</v>
      </c>
      <c r="E97" s="13" t="s">
        <v>77</v>
      </c>
      <c r="F97" s="18">
        <f t="shared" si="53"/>
        <v>60000</v>
      </c>
      <c r="G97" s="18">
        <f t="shared" si="53"/>
        <v>60000</v>
      </c>
      <c r="H97" s="18">
        <f t="shared" si="53"/>
        <v>60000</v>
      </c>
    </row>
    <row r="98" spans="1:8">
      <c r="A98" s="13" t="s">
        <v>205</v>
      </c>
      <c r="B98" s="19" t="s">
        <v>78</v>
      </c>
      <c r="C98" s="15" t="s">
        <v>73</v>
      </c>
      <c r="D98" s="15" t="s">
        <v>75</v>
      </c>
      <c r="E98" s="15" t="s">
        <v>79</v>
      </c>
      <c r="F98" s="18">
        <v>60000</v>
      </c>
      <c r="G98" s="18">
        <v>60000</v>
      </c>
      <c r="H98" s="18">
        <v>60000</v>
      </c>
    </row>
    <row r="99" spans="1:8" ht="51">
      <c r="A99" s="13" t="s">
        <v>206</v>
      </c>
      <c r="B99" s="19" t="s">
        <v>245</v>
      </c>
      <c r="C99" s="13" t="s">
        <v>246</v>
      </c>
      <c r="D99" s="13"/>
      <c r="E99" s="13"/>
      <c r="F99" s="18">
        <f>F100</f>
        <v>60000</v>
      </c>
      <c r="G99" s="18">
        <f t="shared" ref="G99:H99" si="54">G100</f>
        <v>0</v>
      </c>
      <c r="H99" s="18">
        <f t="shared" si="54"/>
        <v>0</v>
      </c>
    </row>
    <row r="100" spans="1:8" ht="25.5">
      <c r="A100" s="13" t="s">
        <v>158</v>
      </c>
      <c r="B100" s="19" t="s">
        <v>20</v>
      </c>
      <c r="C100" s="13" t="s">
        <v>246</v>
      </c>
      <c r="D100" s="13" t="s">
        <v>21</v>
      </c>
      <c r="E100" s="13"/>
      <c r="F100" s="18">
        <f>F101</f>
        <v>60000</v>
      </c>
      <c r="G100" s="18">
        <f t="shared" ref="G100:H100" si="55">G101</f>
        <v>0</v>
      </c>
      <c r="H100" s="18">
        <f t="shared" si="55"/>
        <v>0</v>
      </c>
    </row>
    <row r="101" spans="1:8" ht="38.25">
      <c r="A101" s="13" t="s">
        <v>159</v>
      </c>
      <c r="B101" s="19" t="s">
        <v>23</v>
      </c>
      <c r="C101" s="13" t="s">
        <v>246</v>
      </c>
      <c r="D101" s="13" t="s">
        <v>24</v>
      </c>
      <c r="E101" s="13"/>
      <c r="F101" s="18">
        <f>F102</f>
        <v>60000</v>
      </c>
      <c r="G101" s="18">
        <f t="shared" ref="G101:H101" si="56">G102</f>
        <v>0</v>
      </c>
      <c r="H101" s="18">
        <f t="shared" si="56"/>
        <v>0</v>
      </c>
    </row>
    <row r="102" spans="1:8">
      <c r="A102" s="13" t="s">
        <v>160</v>
      </c>
      <c r="B102" s="19" t="s">
        <v>247</v>
      </c>
      <c r="C102" s="13" t="s">
        <v>246</v>
      </c>
      <c r="D102" s="13" t="s">
        <v>24</v>
      </c>
      <c r="E102" s="13" t="s">
        <v>248</v>
      </c>
      <c r="F102" s="18">
        <f>F103</f>
        <v>60000</v>
      </c>
      <c r="G102" s="18">
        <f t="shared" ref="G102:H102" si="57">G103</f>
        <v>0</v>
      </c>
      <c r="H102" s="18">
        <f t="shared" si="57"/>
        <v>0</v>
      </c>
    </row>
    <row r="103" spans="1:8">
      <c r="A103" s="13" t="s">
        <v>161</v>
      </c>
      <c r="B103" s="19" t="s">
        <v>249</v>
      </c>
      <c r="C103" s="15" t="s">
        <v>246</v>
      </c>
      <c r="D103" s="15" t="s">
        <v>24</v>
      </c>
      <c r="E103" s="15" t="s">
        <v>250</v>
      </c>
      <c r="F103" s="18">
        <v>60000</v>
      </c>
      <c r="G103" s="18">
        <v>0</v>
      </c>
      <c r="H103" s="18">
        <v>0</v>
      </c>
    </row>
    <row r="104" spans="1:8" ht="25.5">
      <c r="A104" s="13" t="s">
        <v>166</v>
      </c>
      <c r="B104" s="14" t="s">
        <v>80</v>
      </c>
      <c r="C104" s="15" t="s">
        <v>81</v>
      </c>
      <c r="D104" s="15"/>
      <c r="E104" s="15"/>
      <c r="F104" s="16">
        <f>F105+F110</f>
        <v>1066829.9099999999</v>
      </c>
      <c r="G104" s="16">
        <f t="shared" ref="F104:H108" si="58">G105</f>
        <v>657118</v>
      </c>
      <c r="H104" s="16">
        <f t="shared" si="58"/>
        <v>657118</v>
      </c>
    </row>
    <row r="105" spans="1:8" ht="114.75">
      <c r="A105" s="13" t="s">
        <v>167</v>
      </c>
      <c r="B105" s="17" t="s">
        <v>82</v>
      </c>
      <c r="C105" s="13" t="s">
        <v>83</v>
      </c>
      <c r="D105" s="13"/>
      <c r="E105" s="13"/>
      <c r="F105" s="18">
        <f t="shared" si="58"/>
        <v>710924</v>
      </c>
      <c r="G105" s="18">
        <f t="shared" si="58"/>
        <v>657118</v>
      </c>
      <c r="H105" s="18">
        <f t="shared" si="58"/>
        <v>657118</v>
      </c>
    </row>
    <row r="106" spans="1:8">
      <c r="A106" s="13" t="s">
        <v>168</v>
      </c>
      <c r="B106" s="19" t="s">
        <v>84</v>
      </c>
      <c r="C106" s="13" t="s">
        <v>83</v>
      </c>
      <c r="D106" s="13" t="s">
        <v>85</v>
      </c>
      <c r="E106" s="13"/>
      <c r="F106" s="18">
        <f t="shared" si="58"/>
        <v>710924</v>
      </c>
      <c r="G106" s="18">
        <f t="shared" si="58"/>
        <v>657118</v>
      </c>
      <c r="H106" s="18">
        <f t="shared" si="58"/>
        <v>657118</v>
      </c>
    </row>
    <row r="107" spans="1:8">
      <c r="A107" s="13" t="s">
        <v>169</v>
      </c>
      <c r="B107" s="19" t="s">
        <v>86</v>
      </c>
      <c r="C107" s="13" t="s">
        <v>83</v>
      </c>
      <c r="D107" s="13" t="s">
        <v>87</v>
      </c>
      <c r="E107" s="13"/>
      <c r="F107" s="18">
        <f t="shared" si="58"/>
        <v>710924</v>
      </c>
      <c r="G107" s="18">
        <f t="shared" si="58"/>
        <v>657118</v>
      </c>
      <c r="H107" s="18">
        <f t="shared" si="58"/>
        <v>657118</v>
      </c>
    </row>
    <row r="108" spans="1:8" ht="38.25">
      <c r="A108" s="13" t="s">
        <v>170</v>
      </c>
      <c r="B108" s="19" t="s">
        <v>89</v>
      </c>
      <c r="C108" s="13" t="s">
        <v>83</v>
      </c>
      <c r="D108" s="13" t="s">
        <v>87</v>
      </c>
      <c r="E108" s="13" t="s">
        <v>90</v>
      </c>
      <c r="F108" s="18">
        <f t="shared" si="58"/>
        <v>710924</v>
      </c>
      <c r="G108" s="18">
        <f t="shared" si="58"/>
        <v>657118</v>
      </c>
      <c r="H108" s="18">
        <f t="shared" si="58"/>
        <v>657118</v>
      </c>
    </row>
    <row r="109" spans="1:8" ht="25.5">
      <c r="A109" s="13" t="s">
        <v>171</v>
      </c>
      <c r="B109" s="19" t="s">
        <v>91</v>
      </c>
      <c r="C109" s="15" t="s">
        <v>83</v>
      </c>
      <c r="D109" s="15" t="s">
        <v>87</v>
      </c>
      <c r="E109" s="15" t="s">
        <v>92</v>
      </c>
      <c r="F109" s="18">
        <v>710924</v>
      </c>
      <c r="G109" s="18">
        <v>657118</v>
      </c>
      <c r="H109" s="18">
        <v>657118</v>
      </c>
    </row>
    <row r="110" spans="1:8" ht="102">
      <c r="A110" s="13" t="s">
        <v>172</v>
      </c>
      <c r="B110" s="30" t="s">
        <v>276</v>
      </c>
      <c r="C110" s="31" t="s">
        <v>277</v>
      </c>
      <c r="D110" s="13"/>
      <c r="E110" s="13"/>
      <c r="F110" s="18">
        <f>F111</f>
        <v>355905.91</v>
      </c>
      <c r="G110" s="18">
        <f t="shared" ref="G110:H110" si="59">G111</f>
        <v>0</v>
      </c>
      <c r="H110" s="18">
        <f t="shared" si="59"/>
        <v>0</v>
      </c>
    </row>
    <row r="111" spans="1:8" ht="25.5">
      <c r="A111" s="13" t="s">
        <v>40</v>
      </c>
      <c r="B111" s="19" t="s">
        <v>20</v>
      </c>
      <c r="C111" s="31" t="s">
        <v>277</v>
      </c>
      <c r="D111" s="13" t="s">
        <v>21</v>
      </c>
      <c r="E111" s="13"/>
      <c r="F111" s="18">
        <f>F112</f>
        <v>355905.91</v>
      </c>
      <c r="G111" s="18">
        <f t="shared" ref="G111:H111" si="60">G112</f>
        <v>0</v>
      </c>
      <c r="H111" s="18">
        <f t="shared" si="60"/>
        <v>0</v>
      </c>
    </row>
    <row r="112" spans="1:8" ht="38.25">
      <c r="A112" s="13" t="s">
        <v>178</v>
      </c>
      <c r="B112" s="19" t="s">
        <v>23</v>
      </c>
      <c r="C112" s="31" t="s">
        <v>277</v>
      </c>
      <c r="D112" s="13" t="s">
        <v>24</v>
      </c>
      <c r="E112" s="13"/>
      <c r="F112" s="18">
        <f>F113</f>
        <v>355905.91</v>
      </c>
      <c r="G112" s="18">
        <f t="shared" ref="G112:H112" si="61">G113</f>
        <v>0</v>
      </c>
      <c r="H112" s="18">
        <f t="shared" si="61"/>
        <v>0</v>
      </c>
    </row>
    <row r="113" spans="1:8">
      <c r="A113" s="13" t="s">
        <v>179</v>
      </c>
      <c r="B113" s="19" t="s">
        <v>26</v>
      </c>
      <c r="C113" s="31" t="s">
        <v>277</v>
      </c>
      <c r="D113" s="13" t="s">
        <v>24</v>
      </c>
      <c r="E113" s="13" t="s">
        <v>27</v>
      </c>
      <c r="F113" s="18">
        <f>F114</f>
        <v>355905.91</v>
      </c>
      <c r="G113" s="18">
        <f t="shared" ref="G113:H113" si="62">G114</f>
        <v>0</v>
      </c>
      <c r="H113" s="18">
        <f t="shared" si="62"/>
        <v>0</v>
      </c>
    </row>
    <row r="114" spans="1:8" ht="25.5">
      <c r="A114" s="13" t="s">
        <v>180</v>
      </c>
      <c r="B114" s="19" t="s">
        <v>278</v>
      </c>
      <c r="C114" s="32" t="s">
        <v>277</v>
      </c>
      <c r="D114" s="15" t="s">
        <v>24</v>
      </c>
      <c r="E114" s="15" t="s">
        <v>279</v>
      </c>
      <c r="F114" s="18">
        <v>355905.91</v>
      </c>
      <c r="G114" s="18">
        <v>0</v>
      </c>
      <c r="H114" s="18">
        <v>0</v>
      </c>
    </row>
    <row r="115" spans="1:8">
      <c r="A115" s="13" t="s">
        <v>228</v>
      </c>
      <c r="B115" s="14" t="s">
        <v>93</v>
      </c>
      <c r="C115" s="15" t="s">
        <v>94</v>
      </c>
      <c r="D115" s="15"/>
      <c r="E115" s="15"/>
      <c r="F115" s="16">
        <f>F116+F146+F141</f>
        <v>8232539.4699999997</v>
      </c>
      <c r="G115" s="16">
        <f t="shared" ref="G115:H115" si="63">G116+G146</f>
        <v>6244402</v>
      </c>
      <c r="H115" s="16">
        <f t="shared" si="63"/>
        <v>6275124</v>
      </c>
    </row>
    <row r="116" spans="1:8" ht="25.5">
      <c r="A116" s="13" t="s">
        <v>229</v>
      </c>
      <c r="B116" s="14" t="s">
        <v>95</v>
      </c>
      <c r="C116" s="15" t="s">
        <v>96</v>
      </c>
      <c r="D116" s="15"/>
      <c r="E116" s="15"/>
      <c r="F116" s="16">
        <f>F117+F127+F131+F137</f>
        <v>7462790.4699999997</v>
      </c>
      <c r="G116" s="16">
        <f t="shared" ref="G116:H116" si="64">G117+G127+G131+G137</f>
        <v>5411151</v>
      </c>
      <c r="H116" s="16">
        <f t="shared" si="64"/>
        <v>5411151</v>
      </c>
    </row>
    <row r="117" spans="1:8" ht="51">
      <c r="A117" s="13" t="s">
        <v>230</v>
      </c>
      <c r="B117" s="19" t="s">
        <v>97</v>
      </c>
      <c r="C117" s="13" t="s">
        <v>98</v>
      </c>
      <c r="D117" s="13"/>
      <c r="E117" s="13"/>
      <c r="F117" s="18">
        <f>F118+F122</f>
        <v>4875939.47</v>
      </c>
      <c r="G117" s="18">
        <f>G118+G122</f>
        <v>3173317</v>
      </c>
      <c r="H117" s="18">
        <f>H118+H122</f>
        <v>3173317</v>
      </c>
    </row>
    <row r="118" spans="1:8" ht="63.75">
      <c r="A118" s="13" t="s">
        <v>231</v>
      </c>
      <c r="B118" s="19" t="s">
        <v>39</v>
      </c>
      <c r="C118" s="13" t="s">
        <v>98</v>
      </c>
      <c r="D118" s="13" t="s">
        <v>40</v>
      </c>
      <c r="E118" s="13"/>
      <c r="F118" s="18">
        <f t="shared" ref="F118:H120" si="65">F119</f>
        <v>3757287</v>
      </c>
      <c r="G118" s="18">
        <f t="shared" si="65"/>
        <v>3173317</v>
      </c>
      <c r="H118" s="18">
        <f t="shared" si="65"/>
        <v>3173317</v>
      </c>
    </row>
    <row r="119" spans="1:8" ht="25.5">
      <c r="A119" s="13" t="s">
        <v>232</v>
      </c>
      <c r="B119" s="19" t="s">
        <v>99</v>
      </c>
      <c r="C119" s="13" t="s">
        <v>98</v>
      </c>
      <c r="D119" s="13" t="s">
        <v>88</v>
      </c>
      <c r="E119" s="13"/>
      <c r="F119" s="18">
        <f t="shared" si="65"/>
        <v>3757287</v>
      </c>
      <c r="G119" s="18">
        <f t="shared" si="65"/>
        <v>3173317</v>
      </c>
      <c r="H119" s="18">
        <f t="shared" si="65"/>
        <v>3173317</v>
      </c>
    </row>
    <row r="120" spans="1:8">
      <c r="A120" s="13" t="s">
        <v>233</v>
      </c>
      <c r="B120" s="19" t="s">
        <v>100</v>
      </c>
      <c r="C120" s="13" t="s">
        <v>98</v>
      </c>
      <c r="D120" s="13" t="s">
        <v>88</v>
      </c>
      <c r="E120" s="13" t="s">
        <v>101</v>
      </c>
      <c r="F120" s="18">
        <f t="shared" si="65"/>
        <v>3757287</v>
      </c>
      <c r="G120" s="18">
        <f t="shared" si="65"/>
        <v>3173317</v>
      </c>
      <c r="H120" s="18">
        <f t="shared" si="65"/>
        <v>3173317</v>
      </c>
    </row>
    <row r="121" spans="1:8" ht="54.75" customHeight="1">
      <c r="A121" s="13" t="s">
        <v>43</v>
      </c>
      <c r="B121" s="19" t="s">
        <v>102</v>
      </c>
      <c r="C121" s="15" t="s">
        <v>98</v>
      </c>
      <c r="D121" s="15" t="s">
        <v>88</v>
      </c>
      <c r="E121" s="15" t="s">
        <v>103</v>
      </c>
      <c r="F121" s="18">
        <v>3757287</v>
      </c>
      <c r="G121" s="18">
        <v>3173317</v>
      </c>
      <c r="H121" s="18">
        <v>3173317</v>
      </c>
    </row>
    <row r="122" spans="1:8" ht="25.5">
      <c r="A122" s="13" t="s">
        <v>234</v>
      </c>
      <c r="B122" s="19" t="s">
        <v>20</v>
      </c>
      <c r="C122" s="13" t="s">
        <v>98</v>
      </c>
      <c r="D122" s="13" t="s">
        <v>21</v>
      </c>
      <c r="E122" s="13"/>
      <c r="F122" s="18">
        <f t="shared" ref="F122:H123" si="66">F123</f>
        <v>1118652.47</v>
      </c>
      <c r="G122" s="18">
        <f t="shared" si="66"/>
        <v>0</v>
      </c>
      <c r="H122" s="18">
        <f t="shared" si="66"/>
        <v>0</v>
      </c>
    </row>
    <row r="123" spans="1:8" ht="38.25">
      <c r="A123" s="13" t="s">
        <v>235</v>
      </c>
      <c r="B123" s="19" t="s">
        <v>23</v>
      </c>
      <c r="C123" s="13" t="s">
        <v>98</v>
      </c>
      <c r="D123" s="13" t="s">
        <v>24</v>
      </c>
      <c r="E123" s="13"/>
      <c r="F123" s="18">
        <f t="shared" si="66"/>
        <v>1118652.47</v>
      </c>
      <c r="G123" s="18">
        <f t="shared" si="66"/>
        <v>0</v>
      </c>
      <c r="H123" s="18">
        <f t="shared" si="66"/>
        <v>0</v>
      </c>
    </row>
    <row r="124" spans="1:8">
      <c r="A124" s="13" t="s">
        <v>238</v>
      </c>
      <c r="B124" s="19" t="s">
        <v>100</v>
      </c>
      <c r="C124" s="13" t="s">
        <v>98</v>
      </c>
      <c r="D124" s="13" t="s">
        <v>24</v>
      </c>
      <c r="E124" s="13" t="s">
        <v>101</v>
      </c>
      <c r="F124" s="18">
        <f>F125</f>
        <v>1118652.47</v>
      </c>
      <c r="G124" s="18">
        <f>G125</f>
        <v>0</v>
      </c>
      <c r="H124" s="18">
        <f>H125</f>
        <v>0</v>
      </c>
    </row>
    <row r="125" spans="1:8" ht="54.75" customHeight="1">
      <c r="A125" s="13" t="s">
        <v>239</v>
      </c>
      <c r="B125" s="19" t="s">
        <v>102</v>
      </c>
      <c r="C125" s="15" t="s">
        <v>98</v>
      </c>
      <c r="D125" s="15" t="s">
        <v>24</v>
      </c>
      <c r="E125" s="15" t="s">
        <v>103</v>
      </c>
      <c r="F125" s="18">
        <v>1118652.47</v>
      </c>
      <c r="G125" s="18">
        <v>0</v>
      </c>
      <c r="H125" s="18">
        <v>0</v>
      </c>
    </row>
    <row r="126" spans="1:8" ht="42.75" customHeight="1">
      <c r="A126" s="13" t="s">
        <v>240</v>
      </c>
      <c r="B126" s="19" t="s">
        <v>164</v>
      </c>
      <c r="C126" s="13" t="s">
        <v>162</v>
      </c>
      <c r="D126" s="15"/>
      <c r="E126" s="15"/>
      <c r="F126" s="18">
        <f>F127</f>
        <v>892697</v>
      </c>
      <c r="G126" s="18">
        <f t="shared" ref="G126:H126" si="67">G127</f>
        <v>793703</v>
      </c>
      <c r="H126" s="18">
        <f t="shared" si="67"/>
        <v>793703</v>
      </c>
    </row>
    <row r="127" spans="1:8" ht="63.75">
      <c r="A127" s="13" t="s">
        <v>241</v>
      </c>
      <c r="B127" s="19" t="s">
        <v>39</v>
      </c>
      <c r="C127" s="13" t="s">
        <v>162</v>
      </c>
      <c r="D127" s="13" t="s">
        <v>40</v>
      </c>
      <c r="E127" s="13"/>
      <c r="F127" s="18">
        <f>F128</f>
        <v>892697</v>
      </c>
      <c r="G127" s="18">
        <f t="shared" ref="G127:H127" si="68">G128</f>
        <v>793703</v>
      </c>
      <c r="H127" s="18">
        <f t="shared" si="68"/>
        <v>793703</v>
      </c>
    </row>
    <row r="128" spans="1:8" ht="25.5">
      <c r="A128" s="13" t="s">
        <v>242</v>
      </c>
      <c r="B128" s="19" t="s">
        <v>99</v>
      </c>
      <c r="C128" s="13" t="s">
        <v>162</v>
      </c>
      <c r="D128" s="13" t="s">
        <v>88</v>
      </c>
      <c r="E128" s="13"/>
      <c r="F128" s="18">
        <f>F129</f>
        <v>892697</v>
      </c>
      <c r="G128" s="18">
        <f t="shared" ref="G128:H128" si="69">G129</f>
        <v>793703</v>
      </c>
      <c r="H128" s="18">
        <f t="shared" si="69"/>
        <v>793703</v>
      </c>
    </row>
    <row r="129" spans="1:8">
      <c r="A129" s="13" t="s">
        <v>243</v>
      </c>
      <c r="B129" s="19" t="s">
        <v>100</v>
      </c>
      <c r="C129" s="13" t="s">
        <v>162</v>
      </c>
      <c r="D129" s="13" t="s">
        <v>88</v>
      </c>
      <c r="E129" s="13" t="s">
        <v>101</v>
      </c>
      <c r="F129" s="18">
        <f>F130</f>
        <v>892697</v>
      </c>
      <c r="G129" s="18">
        <f t="shared" ref="G129:H129" si="70">G130</f>
        <v>793703</v>
      </c>
      <c r="H129" s="18">
        <f t="shared" si="70"/>
        <v>793703</v>
      </c>
    </row>
    <row r="130" spans="1:8" ht="54" customHeight="1">
      <c r="A130" s="13" t="s">
        <v>244</v>
      </c>
      <c r="B130" s="19" t="s">
        <v>102</v>
      </c>
      <c r="C130" s="13" t="s">
        <v>162</v>
      </c>
      <c r="D130" s="15" t="s">
        <v>88</v>
      </c>
      <c r="E130" s="15" t="s">
        <v>103</v>
      </c>
      <c r="F130" s="18">
        <v>892697</v>
      </c>
      <c r="G130" s="18">
        <v>793703</v>
      </c>
      <c r="H130" s="18">
        <v>793703</v>
      </c>
    </row>
    <row r="131" spans="1:8" ht="25.5">
      <c r="A131" s="13" t="s">
        <v>88</v>
      </c>
      <c r="B131" s="19" t="s">
        <v>104</v>
      </c>
      <c r="C131" s="13" t="s">
        <v>105</v>
      </c>
      <c r="D131" s="13"/>
      <c r="E131" s="13"/>
      <c r="F131" s="18">
        <f t="shared" ref="F131:H133" si="71">F132</f>
        <v>1328867</v>
      </c>
      <c r="G131" s="18">
        <f t="shared" si="71"/>
        <v>1160327</v>
      </c>
      <c r="H131" s="18">
        <f t="shared" si="71"/>
        <v>1160327</v>
      </c>
    </row>
    <row r="132" spans="1:8" ht="63.75">
      <c r="A132" s="13" t="s">
        <v>288</v>
      </c>
      <c r="B132" s="19" t="s">
        <v>39</v>
      </c>
      <c r="C132" s="13" t="s">
        <v>105</v>
      </c>
      <c r="D132" s="13" t="s">
        <v>40</v>
      </c>
      <c r="E132" s="13"/>
      <c r="F132" s="18">
        <f t="shared" si="71"/>
        <v>1328867</v>
      </c>
      <c r="G132" s="18">
        <f t="shared" si="71"/>
        <v>1160327</v>
      </c>
      <c r="H132" s="18">
        <f t="shared" si="71"/>
        <v>1160327</v>
      </c>
    </row>
    <row r="133" spans="1:8" ht="25.5">
      <c r="A133" s="13" t="s">
        <v>289</v>
      </c>
      <c r="B133" s="19" t="s">
        <v>99</v>
      </c>
      <c r="C133" s="13" t="s">
        <v>105</v>
      </c>
      <c r="D133" s="13" t="s">
        <v>88</v>
      </c>
      <c r="E133" s="13"/>
      <c r="F133" s="18">
        <f t="shared" si="71"/>
        <v>1328867</v>
      </c>
      <c r="G133" s="18">
        <f t="shared" si="71"/>
        <v>1160327</v>
      </c>
      <c r="H133" s="18">
        <f t="shared" si="71"/>
        <v>1160327</v>
      </c>
    </row>
    <row r="134" spans="1:8">
      <c r="A134" s="13" t="s">
        <v>290</v>
      </c>
      <c r="B134" s="19" t="s">
        <v>100</v>
      </c>
      <c r="C134" s="13" t="s">
        <v>105</v>
      </c>
      <c r="D134" s="13" t="s">
        <v>88</v>
      </c>
      <c r="E134" s="13" t="s">
        <v>101</v>
      </c>
      <c r="F134" s="18">
        <f>F135</f>
        <v>1328867</v>
      </c>
      <c r="G134" s="18">
        <f>G135</f>
        <v>1160327</v>
      </c>
      <c r="H134" s="18">
        <f>H135</f>
        <v>1160327</v>
      </c>
    </row>
    <row r="135" spans="1:8" ht="38.25">
      <c r="A135" s="13" t="s">
        <v>291</v>
      </c>
      <c r="B135" s="19" t="s">
        <v>106</v>
      </c>
      <c r="C135" s="15" t="s">
        <v>105</v>
      </c>
      <c r="D135" s="15" t="s">
        <v>88</v>
      </c>
      <c r="E135" s="15" t="s">
        <v>107</v>
      </c>
      <c r="F135" s="18">
        <v>1328867</v>
      </c>
      <c r="G135" s="18">
        <v>1160327</v>
      </c>
      <c r="H135" s="18">
        <v>1160327</v>
      </c>
    </row>
    <row r="136" spans="1:8" ht="38.25">
      <c r="A136" s="13" t="s">
        <v>254</v>
      </c>
      <c r="B136" s="19" t="s">
        <v>165</v>
      </c>
      <c r="C136" s="13" t="s">
        <v>163</v>
      </c>
      <c r="D136" s="15"/>
      <c r="E136" s="15"/>
      <c r="F136" s="18">
        <f>F137</f>
        <v>365287</v>
      </c>
      <c r="G136" s="18">
        <f t="shared" ref="G136:H136" si="72">G137</f>
        <v>283804</v>
      </c>
      <c r="H136" s="18">
        <f t="shared" si="72"/>
        <v>283804</v>
      </c>
    </row>
    <row r="137" spans="1:8" ht="63.75">
      <c r="A137" s="13" t="s">
        <v>255</v>
      </c>
      <c r="B137" s="19" t="s">
        <v>39</v>
      </c>
      <c r="C137" s="13" t="s">
        <v>163</v>
      </c>
      <c r="D137" s="13" t="s">
        <v>40</v>
      </c>
      <c r="E137" s="13"/>
      <c r="F137" s="18">
        <f>F138</f>
        <v>365287</v>
      </c>
      <c r="G137" s="18">
        <f t="shared" ref="G137:H137" si="73">G138</f>
        <v>283804</v>
      </c>
      <c r="H137" s="18">
        <f t="shared" si="73"/>
        <v>283804</v>
      </c>
    </row>
    <row r="138" spans="1:8" ht="25.5">
      <c r="A138" s="13" t="s">
        <v>256</v>
      </c>
      <c r="B138" s="19" t="s">
        <v>99</v>
      </c>
      <c r="C138" s="13" t="s">
        <v>163</v>
      </c>
      <c r="D138" s="13" t="s">
        <v>88</v>
      </c>
      <c r="E138" s="13"/>
      <c r="F138" s="18">
        <f>F139</f>
        <v>365287</v>
      </c>
      <c r="G138" s="18">
        <f t="shared" ref="G138:H139" si="74">G139</f>
        <v>283804</v>
      </c>
      <c r="H138" s="18">
        <f t="shared" si="74"/>
        <v>283804</v>
      </c>
    </row>
    <row r="139" spans="1:8">
      <c r="A139" s="13" t="s">
        <v>257</v>
      </c>
      <c r="B139" s="19" t="s">
        <v>100</v>
      </c>
      <c r="C139" s="13" t="s">
        <v>163</v>
      </c>
      <c r="D139" s="13" t="s">
        <v>88</v>
      </c>
      <c r="E139" s="13" t="s">
        <v>101</v>
      </c>
      <c r="F139" s="18">
        <f>F140</f>
        <v>365287</v>
      </c>
      <c r="G139" s="18">
        <f t="shared" si="74"/>
        <v>283804</v>
      </c>
      <c r="H139" s="18">
        <f t="shared" si="74"/>
        <v>283804</v>
      </c>
    </row>
    <row r="140" spans="1:8" ht="53.25" customHeight="1">
      <c r="A140" s="13" t="s">
        <v>258</v>
      </c>
      <c r="B140" s="19" t="s">
        <v>102</v>
      </c>
      <c r="C140" s="13" t="s">
        <v>163</v>
      </c>
      <c r="D140" s="15" t="s">
        <v>88</v>
      </c>
      <c r="E140" s="15" t="s">
        <v>103</v>
      </c>
      <c r="F140" s="18">
        <v>365287</v>
      </c>
      <c r="G140" s="18">
        <v>283804</v>
      </c>
      <c r="H140" s="18">
        <v>283804</v>
      </c>
    </row>
    <row r="141" spans="1:8" ht="25.5">
      <c r="A141" s="13" t="s">
        <v>259</v>
      </c>
      <c r="B141" s="24" t="s">
        <v>183</v>
      </c>
      <c r="C141" s="25" t="s">
        <v>184</v>
      </c>
      <c r="D141" s="26"/>
      <c r="E141" s="26"/>
      <c r="F141" s="18">
        <f>F142</f>
        <v>1000</v>
      </c>
      <c r="G141" s="18">
        <f t="shared" ref="G141:H141" si="75">G142</f>
        <v>0</v>
      </c>
      <c r="H141" s="18">
        <f t="shared" si="75"/>
        <v>0</v>
      </c>
    </row>
    <row r="142" spans="1:8">
      <c r="A142" s="13" t="s">
        <v>260</v>
      </c>
      <c r="B142" s="27" t="s">
        <v>63</v>
      </c>
      <c r="C142" s="28" t="s">
        <v>185</v>
      </c>
      <c r="D142" s="28" t="s">
        <v>64</v>
      </c>
      <c r="E142" s="28"/>
      <c r="F142" s="18">
        <f>F143</f>
        <v>1000</v>
      </c>
      <c r="G142" s="18">
        <f t="shared" ref="G142:H142" si="76">G143</f>
        <v>0</v>
      </c>
      <c r="H142" s="18">
        <f t="shared" si="76"/>
        <v>0</v>
      </c>
    </row>
    <row r="143" spans="1:8">
      <c r="A143" s="13" t="s">
        <v>261</v>
      </c>
      <c r="B143" s="27" t="s">
        <v>186</v>
      </c>
      <c r="C143" s="28" t="s">
        <v>185</v>
      </c>
      <c r="D143" s="28" t="s">
        <v>187</v>
      </c>
      <c r="E143" s="28"/>
      <c r="F143" s="18">
        <f>F144</f>
        <v>1000</v>
      </c>
      <c r="G143" s="18">
        <f t="shared" ref="G143:H143" si="77">G144</f>
        <v>0</v>
      </c>
      <c r="H143" s="18">
        <f t="shared" si="77"/>
        <v>0</v>
      </c>
    </row>
    <row r="144" spans="1:8">
      <c r="A144" s="13" t="s">
        <v>266</v>
      </c>
      <c r="B144" s="27" t="s">
        <v>100</v>
      </c>
      <c r="C144" s="28" t="s">
        <v>185</v>
      </c>
      <c r="D144" s="28" t="s">
        <v>187</v>
      </c>
      <c r="E144" s="28" t="s">
        <v>101</v>
      </c>
      <c r="F144" s="18">
        <f>F145</f>
        <v>1000</v>
      </c>
      <c r="G144" s="18">
        <f t="shared" ref="G144:H144" si="78">G145</f>
        <v>0</v>
      </c>
      <c r="H144" s="18">
        <f t="shared" si="78"/>
        <v>0</v>
      </c>
    </row>
    <row r="145" spans="1:8">
      <c r="A145" s="13" t="s">
        <v>267</v>
      </c>
      <c r="B145" s="27" t="s">
        <v>188</v>
      </c>
      <c r="C145" s="29" t="s">
        <v>185</v>
      </c>
      <c r="D145" s="29" t="s">
        <v>187</v>
      </c>
      <c r="E145" s="29" t="s">
        <v>189</v>
      </c>
      <c r="F145" s="18">
        <v>1000</v>
      </c>
      <c r="G145" s="18">
        <v>0</v>
      </c>
      <c r="H145" s="18">
        <v>0</v>
      </c>
    </row>
    <row r="146" spans="1:8" ht="25.5">
      <c r="A146" s="13" t="s">
        <v>268</v>
      </c>
      <c r="B146" s="14" t="s">
        <v>108</v>
      </c>
      <c r="C146" s="15" t="s">
        <v>109</v>
      </c>
      <c r="D146" s="15"/>
      <c r="E146" s="15"/>
      <c r="F146" s="16">
        <f>F152+F161+F147</f>
        <v>768749</v>
      </c>
      <c r="G146" s="16">
        <f t="shared" ref="G146:H146" si="79">G152+G161+G147</f>
        <v>833251</v>
      </c>
      <c r="H146" s="16">
        <f t="shared" si="79"/>
        <v>863973</v>
      </c>
    </row>
    <row r="147" spans="1:8" ht="51">
      <c r="A147" s="13" t="s">
        <v>269</v>
      </c>
      <c r="B147" s="19" t="s">
        <v>190</v>
      </c>
      <c r="C147" s="13" t="s">
        <v>191</v>
      </c>
      <c r="D147" s="13"/>
      <c r="E147" s="13"/>
      <c r="F147" s="18">
        <f>F148</f>
        <v>6100</v>
      </c>
      <c r="G147" s="18">
        <f t="shared" ref="G147:H147" si="80">G148</f>
        <v>0</v>
      </c>
      <c r="H147" s="18">
        <f t="shared" si="80"/>
        <v>0</v>
      </c>
    </row>
    <row r="148" spans="1:8">
      <c r="A148" s="13" t="s">
        <v>270</v>
      </c>
      <c r="B148" s="19" t="s">
        <v>63</v>
      </c>
      <c r="C148" s="13" t="s">
        <v>191</v>
      </c>
      <c r="D148" s="13" t="s">
        <v>64</v>
      </c>
      <c r="E148" s="13"/>
      <c r="F148" s="18">
        <f>F149</f>
        <v>6100</v>
      </c>
      <c r="G148" s="18">
        <f t="shared" ref="G148:H148" si="81">G149</f>
        <v>0</v>
      </c>
      <c r="H148" s="18">
        <f t="shared" si="81"/>
        <v>0</v>
      </c>
    </row>
    <row r="149" spans="1:8">
      <c r="A149" s="13" t="s">
        <v>271</v>
      </c>
      <c r="B149" s="19" t="s">
        <v>65</v>
      </c>
      <c r="C149" s="13" t="s">
        <v>191</v>
      </c>
      <c r="D149" s="13" t="s">
        <v>66</v>
      </c>
      <c r="E149" s="13"/>
      <c r="F149" s="18">
        <f>F150</f>
        <v>6100</v>
      </c>
      <c r="G149" s="18">
        <f t="shared" ref="G149:H149" si="82">G150</f>
        <v>0</v>
      </c>
      <c r="H149" s="18">
        <f t="shared" si="82"/>
        <v>0</v>
      </c>
    </row>
    <row r="150" spans="1:8">
      <c r="A150" s="13" t="s">
        <v>272</v>
      </c>
      <c r="B150" s="19" t="s">
        <v>100</v>
      </c>
      <c r="C150" s="13" t="s">
        <v>191</v>
      </c>
      <c r="D150" s="13" t="s">
        <v>66</v>
      </c>
      <c r="E150" s="13" t="s">
        <v>101</v>
      </c>
      <c r="F150" s="18">
        <f>F151</f>
        <v>6100</v>
      </c>
      <c r="G150" s="18">
        <f t="shared" ref="G150:H150" si="83">G151</f>
        <v>0</v>
      </c>
      <c r="H150" s="18">
        <f t="shared" si="83"/>
        <v>0</v>
      </c>
    </row>
    <row r="151" spans="1:8">
      <c r="A151" s="13" t="s">
        <v>273</v>
      </c>
      <c r="B151" s="19" t="s">
        <v>110</v>
      </c>
      <c r="C151" s="15" t="s">
        <v>191</v>
      </c>
      <c r="D151" s="15" t="s">
        <v>66</v>
      </c>
      <c r="E151" s="15" t="s">
        <v>111</v>
      </c>
      <c r="F151" s="18">
        <v>6100</v>
      </c>
      <c r="G151" s="18">
        <v>0</v>
      </c>
      <c r="H151" s="18">
        <v>0</v>
      </c>
    </row>
    <row r="152" spans="1:8" ht="51">
      <c r="A152" s="13" t="s">
        <v>274</v>
      </c>
      <c r="B152" s="19" t="s">
        <v>112</v>
      </c>
      <c r="C152" s="13" t="s">
        <v>113</v>
      </c>
      <c r="D152" s="13"/>
      <c r="E152" s="13"/>
      <c r="F152" s="18">
        <f>F156+F160</f>
        <v>737542</v>
      </c>
      <c r="G152" s="18">
        <f>G153+G157</f>
        <v>810951</v>
      </c>
      <c r="H152" s="18">
        <f>H153+H157</f>
        <v>841673</v>
      </c>
    </row>
    <row r="153" spans="1:8" ht="63.75">
      <c r="A153" s="13" t="s">
        <v>275</v>
      </c>
      <c r="B153" s="19" t="s">
        <v>39</v>
      </c>
      <c r="C153" s="13" t="s">
        <v>113</v>
      </c>
      <c r="D153" s="13" t="s">
        <v>40</v>
      </c>
      <c r="E153" s="13"/>
      <c r="F153" s="18">
        <f t="shared" ref="F153:H155" si="84">F154</f>
        <v>560964</v>
      </c>
      <c r="G153" s="18">
        <f t="shared" si="84"/>
        <v>560964</v>
      </c>
      <c r="H153" s="18">
        <f t="shared" si="84"/>
        <v>560964</v>
      </c>
    </row>
    <row r="154" spans="1:8" ht="25.5">
      <c r="A154" s="13" t="s">
        <v>280</v>
      </c>
      <c r="B154" s="19" t="s">
        <v>99</v>
      </c>
      <c r="C154" s="13" t="s">
        <v>113</v>
      </c>
      <c r="D154" s="13" t="s">
        <v>88</v>
      </c>
      <c r="E154" s="13"/>
      <c r="F154" s="18">
        <f t="shared" si="84"/>
        <v>560964</v>
      </c>
      <c r="G154" s="18">
        <f t="shared" si="84"/>
        <v>560964</v>
      </c>
      <c r="H154" s="18">
        <f t="shared" si="84"/>
        <v>560964</v>
      </c>
    </row>
    <row r="155" spans="1:8">
      <c r="A155" s="13" t="s">
        <v>281</v>
      </c>
      <c r="B155" s="19" t="s">
        <v>114</v>
      </c>
      <c r="C155" s="13" t="s">
        <v>113</v>
      </c>
      <c r="D155" s="13" t="s">
        <v>88</v>
      </c>
      <c r="E155" s="13" t="s">
        <v>115</v>
      </c>
      <c r="F155" s="18">
        <f t="shared" si="84"/>
        <v>560964</v>
      </c>
      <c r="G155" s="18">
        <f t="shared" si="84"/>
        <v>560964</v>
      </c>
      <c r="H155" s="18">
        <f t="shared" si="84"/>
        <v>560964</v>
      </c>
    </row>
    <row r="156" spans="1:8">
      <c r="A156" s="13" t="s">
        <v>282</v>
      </c>
      <c r="B156" s="19" t="s">
        <v>116</v>
      </c>
      <c r="C156" s="15" t="s">
        <v>113</v>
      </c>
      <c r="D156" s="15" t="s">
        <v>88</v>
      </c>
      <c r="E156" s="15" t="s">
        <v>117</v>
      </c>
      <c r="F156" s="18">
        <v>560964</v>
      </c>
      <c r="G156" s="18">
        <v>560964</v>
      </c>
      <c r="H156" s="18">
        <v>560964</v>
      </c>
    </row>
    <row r="157" spans="1:8" ht="25.5">
      <c r="A157" s="13" t="s">
        <v>283</v>
      </c>
      <c r="B157" s="19" t="s">
        <v>20</v>
      </c>
      <c r="C157" s="13" t="s">
        <v>113</v>
      </c>
      <c r="D157" s="13" t="s">
        <v>21</v>
      </c>
      <c r="E157" s="13"/>
      <c r="F157" s="18">
        <f t="shared" ref="F157:H159" si="85">F158</f>
        <v>176578</v>
      </c>
      <c r="G157" s="18">
        <f t="shared" si="85"/>
        <v>249987</v>
      </c>
      <c r="H157" s="18">
        <f t="shared" si="85"/>
        <v>280709</v>
      </c>
    </row>
    <row r="158" spans="1:8" ht="38.25">
      <c r="A158" s="13" t="s">
        <v>292</v>
      </c>
      <c r="B158" s="19" t="s">
        <v>23</v>
      </c>
      <c r="C158" s="13" t="s">
        <v>113</v>
      </c>
      <c r="D158" s="13" t="s">
        <v>24</v>
      </c>
      <c r="E158" s="13"/>
      <c r="F158" s="18">
        <f t="shared" si="85"/>
        <v>176578</v>
      </c>
      <c r="G158" s="18">
        <f t="shared" si="85"/>
        <v>249987</v>
      </c>
      <c r="H158" s="18">
        <f t="shared" si="85"/>
        <v>280709</v>
      </c>
    </row>
    <row r="159" spans="1:8">
      <c r="A159" s="13" t="s">
        <v>293</v>
      </c>
      <c r="B159" s="19" t="s">
        <v>114</v>
      </c>
      <c r="C159" s="13" t="s">
        <v>113</v>
      </c>
      <c r="D159" s="13" t="s">
        <v>24</v>
      </c>
      <c r="E159" s="13" t="s">
        <v>115</v>
      </c>
      <c r="F159" s="18">
        <f t="shared" si="85"/>
        <v>176578</v>
      </c>
      <c r="G159" s="18">
        <f t="shared" si="85"/>
        <v>249987</v>
      </c>
      <c r="H159" s="18">
        <f t="shared" si="85"/>
        <v>280709</v>
      </c>
    </row>
    <row r="160" spans="1:8">
      <c r="A160" s="13" t="s">
        <v>294</v>
      </c>
      <c r="B160" s="19" t="s">
        <v>116</v>
      </c>
      <c r="C160" s="15" t="s">
        <v>113</v>
      </c>
      <c r="D160" s="15" t="s">
        <v>24</v>
      </c>
      <c r="E160" s="15" t="s">
        <v>117</v>
      </c>
      <c r="F160" s="18">
        <v>176578</v>
      </c>
      <c r="G160" s="18">
        <v>249987</v>
      </c>
      <c r="H160" s="18">
        <v>280709</v>
      </c>
    </row>
    <row r="161" spans="1:8" ht="63.75">
      <c r="A161" s="13" t="s">
        <v>295</v>
      </c>
      <c r="B161" s="19" t="s">
        <v>118</v>
      </c>
      <c r="C161" s="13" t="s">
        <v>119</v>
      </c>
      <c r="D161" s="13"/>
      <c r="E161" s="13"/>
      <c r="F161" s="18">
        <f>F162+F165</f>
        <v>25107</v>
      </c>
      <c r="G161" s="18">
        <f t="shared" ref="G161:H161" si="86">G162+G165</f>
        <v>22300</v>
      </c>
      <c r="H161" s="18">
        <f t="shared" si="86"/>
        <v>22300</v>
      </c>
    </row>
    <row r="162" spans="1:8" ht="63.75">
      <c r="A162" s="13" t="s">
        <v>296</v>
      </c>
      <c r="B162" s="19" t="s">
        <v>39</v>
      </c>
      <c r="C162" s="13" t="s">
        <v>119</v>
      </c>
      <c r="D162" s="13" t="s">
        <v>40</v>
      </c>
      <c r="E162" s="13" t="s">
        <v>101</v>
      </c>
      <c r="F162" s="18">
        <f>F163</f>
        <v>20182</v>
      </c>
      <c r="G162" s="18">
        <f t="shared" ref="G162:H162" si="87">G163</f>
        <v>17375</v>
      </c>
      <c r="H162" s="18">
        <f t="shared" si="87"/>
        <v>17375</v>
      </c>
    </row>
    <row r="163" spans="1:8" ht="25.5">
      <c r="A163" s="13" t="s">
        <v>297</v>
      </c>
      <c r="B163" s="19" t="s">
        <v>42</v>
      </c>
      <c r="C163" s="15" t="s">
        <v>119</v>
      </c>
      <c r="D163" s="15" t="s">
        <v>88</v>
      </c>
      <c r="E163" s="15" t="s">
        <v>111</v>
      </c>
      <c r="F163" s="18">
        <v>20182</v>
      </c>
      <c r="G163" s="18">
        <v>17375</v>
      </c>
      <c r="H163" s="18">
        <v>17375</v>
      </c>
    </row>
    <row r="164" spans="1:8" ht="25.5">
      <c r="A164" s="13" t="s">
        <v>300</v>
      </c>
      <c r="B164" s="19" t="s">
        <v>20</v>
      </c>
      <c r="C164" s="13" t="s">
        <v>119</v>
      </c>
      <c r="D164" s="13" t="s">
        <v>21</v>
      </c>
      <c r="E164" s="13"/>
      <c r="F164" s="18">
        <f>F165</f>
        <v>4925</v>
      </c>
      <c r="G164" s="18">
        <f t="shared" ref="G164:H164" si="88">G165</f>
        <v>4925</v>
      </c>
      <c r="H164" s="18">
        <f t="shared" si="88"/>
        <v>4925</v>
      </c>
    </row>
    <row r="165" spans="1:8" ht="38.25">
      <c r="A165" s="13" t="s">
        <v>301</v>
      </c>
      <c r="B165" s="19" t="s">
        <v>23</v>
      </c>
      <c r="C165" s="13" t="s">
        <v>119</v>
      </c>
      <c r="D165" s="13" t="s">
        <v>24</v>
      </c>
      <c r="E165" s="13"/>
      <c r="F165" s="18">
        <f t="shared" ref="F165:H166" si="89">F166</f>
        <v>4925</v>
      </c>
      <c r="G165" s="18">
        <f t="shared" si="89"/>
        <v>4925</v>
      </c>
      <c r="H165" s="18">
        <f t="shared" si="89"/>
        <v>4925</v>
      </c>
    </row>
    <row r="166" spans="1:8">
      <c r="A166" s="13" t="s">
        <v>302</v>
      </c>
      <c r="B166" s="19" t="s">
        <v>100</v>
      </c>
      <c r="C166" s="13" t="s">
        <v>119</v>
      </c>
      <c r="D166" s="13" t="s">
        <v>24</v>
      </c>
      <c r="E166" s="13" t="s">
        <v>101</v>
      </c>
      <c r="F166" s="18">
        <f t="shared" si="89"/>
        <v>4925</v>
      </c>
      <c r="G166" s="18">
        <f t="shared" si="89"/>
        <v>4925</v>
      </c>
      <c r="H166" s="18">
        <f t="shared" si="89"/>
        <v>4925</v>
      </c>
    </row>
    <row r="167" spans="1:8">
      <c r="A167" s="13" t="s">
        <v>303</v>
      </c>
      <c r="B167" s="19" t="s">
        <v>110</v>
      </c>
      <c r="C167" s="15" t="s">
        <v>119</v>
      </c>
      <c r="D167" s="15" t="s">
        <v>24</v>
      </c>
      <c r="E167" s="15" t="s">
        <v>111</v>
      </c>
      <c r="F167" s="18">
        <v>4925</v>
      </c>
      <c r="G167" s="18">
        <v>4925</v>
      </c>
      <c r="H167" s="18">
        <v>4925</v>
      </c>
    </row>
    <row r="168" spans="1:8">
      <c r="A168" s="13" t="s">
        <v>304</v>
      </c>
      <c r="B168" s="19" t="s">
        <v>120</v>
      </c>
      <c r="C168" s="13"/>
      <c r="D168" s="13"/>
      <c r="E168" s="13"/>
      <c r="F168" s="18">
        <v>0</v>
      </c>
      <c r="G168" s="34">
        <v>286792</v>
      </c>
      <c r="H168" s="34">
        <v>600946</v>
      </c>
    </row>
    <row r="169" spans="1:8" s="23" customFormat="1" ht="15.75" customHeight="1">
      <c r="A169" s="13"/>
      <c r="B169" s="20" t="s">
        <v>121</v>
      </c>
      <c r="C169" s="21"/>
      <c r="D169" s="21"/>
      <c r="E169" s="21"/>
      <c r="F169" s="22">
        <f>F12+F115</f>
        <v>20183967.25</v>
      </c>
      <c r="G169" s="22">
        <f>G12+G115+G168</f>
        <v>11471665</v>
      </c>
      <c r="H169" s="22">
        <f>H12+H115+H168</f>
        <v>12001892</v>
      </c>
    </row>
  </sheetData>
  <mergeCells count="14">
    <mergeCell ref="G1:H1"/>
    <mergeCell ref="G2:H2"/>
    <mergeCell ref="G3:H3"/>
    <mergeCell ref="A5:H5"/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98402777777777795" right="0.39374999999999999" top="0.39374999999999999" bottom="0.39374999999999999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2019-10-21T04:26:57Z</cp:lastPrinted>
  <dcterms:created xsi:type="dcterms:W3CDTF">2018-12-18T03:03:39Z</dcterms:created>
  <dcterms:modified xsi:type="dcterms:W3CDTF">2025-05-21T08:47:38Z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