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360" windowWidth="16380" windowHeight="7830" tabRatio="500"/>
  </bookViews>
  <sheets>
    <sheet name="Роспись расходов" sheetId="1" r:id="rId1"/>
  </sheets>
  <definedNames>
    <definedName name="BFT_Print_Titles" localSheetId="0">'Роспись расходов'!$6:$8</definedName>
    <definedName name="LAST_CELL" localSheetId="0">'Роспись расходов'!$J$148</definedName>
  </definedNames>
  <calcPr calcId="124519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G99" i="1"/>
  <c r="H100"/>
  <c r="I100"/>
  <c r="H101"/>
  <c r="I101"/>
  <c r="G100"/>
  <c r="G101"/>
  <c r="H62"/>
  <c r="I62"/>
  <c r="G62"/>
  <c r="G80"/>
  <c r="H84"/>
  <c r="I84"/>
  <c r="H85"/>
  <c r="I85"/>
  <c r="G84"/>
  <c r="G85"/>
  <c r="G71"/>
  <c r="H75"/>
  <c r="I75"/>
  <c r="H76"/>
  <c r="I76"/>
  <c r="G75"/>
  <c r="G76"/>
  <c r="G109" l="1"/>
  <c r="G39"/>
  <c r="H94"/>
  <c r="H93" s="1"/>
  <c r="H92" s="1"/>
  <c r="H91" s="1"/>
  <c r="H90" s="1"/>
  <c r="I94"/>
  <c r="I93" s="1"/>
  <c r="I92" s="1"/>
  <c r="I91" s="1"/>
  <c r="I90" s="1"/>
  <c r="G94"/>
  <c r="G93" s="1"/>
  <c r="G92" s="1"/>
  <c r="G91" s="1"/>
  <c r="G90" s="1"/>
  <c r="H121" l="1"/>
  <c r="H120" s="1"/>
  <c r="I121"/>
  <c r="I120" s="1"/>
  <c r="G121"/>
  <c r="G120" s="1"/>
  <c r="H124"/>
  <c r="H123" s="1"/>
  <c r="I124"/>
  <c r="I123" s="1"/>
  <c r="G124"/>
  <c r="G123" s="1"/>
  <c r="H131" l="1"/>
  <c r="H130" s="1"/>
  <c r="H129" s="1"/>
  <c r="H128" s="1"/>
  <c r="H127" s="1"/>
  <c r="H126" s="1"/>
  <c r="I131"/>
  <c r="I130" s="1"/>
  <c r="I129" s="1"/>
  <c r="I128" s="1"/>
  <c r="I127" s="1"/>
  <c r="I126" s="1"/>
  <c r="G131"/>
  <c r="G130" s="1"/>
  <c r="G129" s="1"/>
  <c r="G128" s="1"/>
  <c r="G127" s="1"/>
  <c r="G126" s="1"/>
  <c r="H118"/>
  <c r="H117" s="1"/>
  <c r="I118"/>
  <c r="I117" s="1"/>
  <c r="G118"/>
  <c r="G117" s="1"/>
  <c r="H88"/>
  <c r="H87" s="1"/>
  <c r="I88"/>
  <c r="I87" s="1"/>
  <c r="G87"/>
  <c r="G88"/>
  <c r="H104" l="1"/>
  <c r="H64"/>
  <c r="I64"/>
  <c r="G64"/>
  <c r="H66"/>
  <c r="I66"/>
  <c r="G66"/>
  <c r="G61" l="1"/>
  <c r="G60" s="1"/>
  <c r="G59" s="1"/>
  <c r="I61"/>
  <c r="I60" s="1"/>
  <c r="I59" s="1"/>
  <c r="I58" s="1"/>
  <c r="I57" s="1"/>
  <c r="H61"/>
  <c r="H60" s="1"/>
  <c r="H59" s="1"/>
  <c r="H58" s="1"/>
  <c r="H57" s="1"/>
  <c r="H99"/>
  <c r="I99"/>
  <c r="H115"/>
  <c r="H114" s="1"/>
  <c r="I115"/>
  <c r="I114" s="1"/>
  <c r="G115"/>
  <c r="G114" s="1"/>
  <c r="G57" l="1"/>
  <c r="G58"/>
  <c r="H73"/>
  <c r="H72" s="1"/>
  <c r="H71" s="1"/>
  <c r="H70" s="1"/>
  <c r="H69" s="1"/>
  <c r="I73"/>
  <c r="I72" s="1"/>
  <c r="I71" s="1"/>
  <c r="I70" s="1"/>
  <c r="I69" s="1"/>
  <c r="G73"/>
  <c r="G72" s="1"/>
  <c r="G70" s="1"/>
  <c r="G69" s="1"/>
  <c r="G15" l="1"/>
  <c r="H15"/>
  <c r="I15"/>
  <c r="G23"/>
  <c r="H21" l="1"/>
  <c r="I21"/>
  <c r="G21"/>
  <c r="H110" l="1"/>
  <c r="I110"/>
  <c r="G110"/>
  <c r="G44"/>
  <c r="H44"/>
  <c r="I44"/>
  <c r="H41"/>
  <c r="H40" s="1"/>
  <c r="I41"/>
  <c r="I40" s="1"/>
  <c r="G41"/>
  <c r="G40" s="1"/>
  <c r="H35"/>
  <c r="H34" s="1"/>
  <c r="H33" s="1"/>
  <c r="H32" s="1"/>
  <c r="H31" s="1"/>
  <c r="I35"/>
  <c r="I34" s="1"/>
  <c r="I33" s="1"/>
  <c r="I32" s="1"/>
  <c r="I31" s="1"/>
  <c r="G35"/>
  <c r="G34" s="1"/>
  <c r="G33" s="1"/>
  <c r="G32" s="1"/>
  <c r="G31" s="1"/>
  <c r="G145" l="1"/>
  <c r="G144" s="1"/>
  <c r="H145"/>
  <c r="H144" s="1"/>
  <c r="I145"/>
  <c r="I144" s="1"/>
  <c r="H23"/>
  <c r="H29" l="1"/>
  <c r="H28" s="1"/>
  <c r="I29"/>
  <c r="I28" s="1"/>
  <c r="G29"/>
  <c r="G28" s="1"/>
  <c r="H26"/>
  <c r="H25" s="1"/>
  <c r="I26"/>
  <c r="I25" s="1"/>
  <c r="G26"/>
  <c r="G25" s="1"/>
  <c r="I104"/>
  <c r="I103" s="1"/>
  <c r="H107" l="1"/>
  <c r="H106" s="1"/>
  <c r="I107"/>
  <c r="I106" s="1"/>
  <c r="G107"/>
  <c r="G106" s="1"/>
  <c r="H103" l="1"/>
  <c r="G55" l="1"/>
  <c r="G53" l="1"/>
  <c r="H53"/>
  <c r="I53"/>
  <c r="I143" l="1"/>
  <c r="I142" s="1"/>
  <c r="I141" s="1"/>
  <c r="I140" s="1"/>
  <c r="G143"/>
  <c r="G142" s="1"/>
  <c r="G141" s="1"/>
  <c r="G140" s="1"/>
  <c r="H143"/>
  <c r="H142" s="1"/>
  <c r="H141" s="1"/>
  <c r="H140" s="1"/>
  <c r="I138"/>
  <c r="I137" s="1"/>
  <c r="I136" s="1"/>
  <c r="I135" s="1"/>
  <c r="I134" s="1"/>
  <c r="I133" s="1"/>
  <c r="H138"/>
  <c r="G138"/>
  <c r="G137" s="1"/>
  <c r="G136" s="1"/>
  <c r="G135" s="1"/>
  <c r="G134" s="1"/>
  <c r="G133" s="1"/>
  <c r="H137"/>
  <c r="H136" s="1"/>
  <c r="H135" s="1"/>
  <c r="H134" s="1"/>
  <c r="H133" s="1"/>
  <c r="I112"/>
  <c r="I109" s="1"/>
  <c r="H112"/>
  <c r="H109" s="1"/>
  <c r="G112"/>
  <c r="G104"/>
  <c r="G103" s="1"/>
  <c r="I82"/>
  <c r="I81" s="1"/>
  <c r="I80" s="1"/>
  <c r="H82"/>
  <c r="G82"/>
  <c r="G81" s="1"/>
  <c r="I55"/>
  <c r="I52" s="1"/>
  <c r="I51" s="1"/>
  <c r="I50" s="1"/>
  <c r="I49" s="1"/>
  <c r="I48" s="1"/>
  <c r="H55"/>
  <c r="G52"/>
  <c r="G51" s="1"/>
  <c r="G50" s="1"/>
  <c r="G49" s="1"/>
  <c r="G48" s="1"/>
  <c r="H52"/>
  <c r="H51" s="1"/>
  <c r="H50" s="1"/>
  <c r="H49" s="1"/>
  <c r="H48" s="1"/>
  <c r="I46"/>
  <c r="I43" s="1"/>
  <c r="I39" s="1"/>
  <c r="H46"/>
  <c r="G46"/>
  <c r="G43" s="1"/>
  <c r="H43"/>
  <c r="H39" s="1"/>
  <c r="I23"/>
  <c r="I20"/>
  <c r="I19" s="1"/>
  <c r="H20"/>
  <c r="H19" s="1"/>
  <c r="G20"/>
  <c r="G19" s="1"/>
  <c r="G18" s="1"/>
  <c r="I14"/>
  <c r="I13" s="1"/>
  <c r="I12" s="1"/>
  <c r="I11" s="1"/>
  <c r="H14"/>
  <c r="H13" s="1"/>
  <c r="H12" s="1"/>
  <c r="H11" s="1"/>
  <c r="G14"/>
  <c r="G13" s="1"/>
  <c r="G12" s="1"/>
  <c r="G11" s="1"/>
  <c r="I79" l="1"/>
  <c r="I78" s="1"/>
  <c r="I68" s="1"/>
  <c r="H81"/>
  <c r="H80" s="1"/>
  <c r="H38"/>
  <c r="H37" s="1"/>
  <c r="G79"/>
  <c r="G78" s="1"/>
  <c r="G68" s="1"/>
  <c r="G17"/>
  <c r="I98"/>
  <c r="I97" s="1"/>
  <c r="I96" s="1"/>
  <c r="I38"/>
  <c r="I37" s="1"/>
  <c r="G38"/>
  <c r="G37" s="1"/>
  <c r="I18"/>
  <c r="I17" s="1"/>
  <c r="I10" s="1"/>
  <c r="H18"/>
  <c r="H17" s="1"/>
  <c r="I148" l="1"/>
  <c r="G10"/>
  <c r="I9"/>
  <c r="H10"/>
  <c r="H79"/>
  <c r="H78" s="1"/>
  <c r="H68" s="1"/>
  <c r="G98"/>
  <c r="G97" s="1"/>
  <c r="G96" s="1"/>
  <c r="H98"/>
  <c r="H97" s="1"/>
  <c r="H96" s="1"/>
  <c r="G148" l="1"/>
  <c r="H148"/>
  <c r="G9"/>
  <c r="H9"/>
</calcChain>
</file>

<file path=xl/sharedStrings.xml><?xml version="1.0" encoding="utf-8"?>
<sst xmlns="http://schemas.openxmlformats.org/spreadsheetml/2006/main" count="618" uniqueCount="165">
  <si>
    <t>к решению Совета депутатов</t>
  </si>
  <si>
    <t>(рублей)</t>
  </si>
  <si>
    <t>№ строки</t>
  </si>
  <si>
    <t>Наименование главных распорядителей и наименование показателей бюджетной классификации</t>
  </si>
  <si>
    <t>Код ведомства</t>
  </si>
  <si>
    <t>Раздел подраздел</t>
  </si>
  <si>
    <t>Целевая статья</t>
  </si>
  <si>
    <t>Вид расходов</t>
  </si>
  <si>
    <t>2</t>
  </si>
  <si>
    <t>3</t>
  </si>
  <si>
    <t>4</t>
  </si>
  <si>
    <t>5</t>
  </si>
  <si>
    <t>6</t>
  </si>
  <si>
    <t>7</t>
  </si>
  <si>
    <t>8</t>
  </si>
  <si>
    <t>9</t>
  </si>
  <si>
    <t>Администрация Знаменского сельсовета</t>
  </si>
  <si>
    <t>813</t>
  </si>
  <si>
    <t>ОБЩЕГОСУДАРСТВЕННЫЕ ВОПРОСЫ</t>
  </si>
  <si>
    <t>0100</t>
  </si>
  <si>
    <t>Функционирование высшего должностного лица субъекта Российской  Федерации и муниципального образования</t>
  </si>
  <si>
    <t>0102</t>
  </si>
  <si>
    <t>Непрограммные расходы сельсовета</t>
  </si>
  <si>
    <t>1900000000</t>
  </si>
  <si>
    <t>Функционирование администрации сельсовета в рамках непрограммных расходов сельсовета</t>
  </si>
  <si>
    <t>1920000000</t>
  </si>
  <si>
    <t>Глава муниципального образования в рамках непрограммных расходов сельсовета</t>
  </si>
  <si>
    <t>1920000200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</si>
  <si>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</si>
  <si>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</si>
  <si>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</si>
  <si>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</si>
  <si>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</si>
  <si>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</si>
  <si>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Руководство и управление в сфере установленных функций администрации сельсовета в рамках непрограммных расходов сельсовета</t>
  </si>
  <si>
    <t>1920000100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</si>
  <si>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</si>
  <si>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</si>
  <si>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</si>
  <si>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</si>
  <si>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</si>
  <si>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</si>
  <si>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Другие общегосударственные вопросы</t>
  </si>
  <si>
    <t>0113</t>
  </si>
  <si>
    <t>Прочие мероприятия в рамках непрограммных расходов сельсовета</t>
  </si>
  <si>
    <t>1940000000</t>
  </si>
  <si>
    <t>Уплата налогов, сборов и иных платежей</t>
  </si>
  <si>
    <t>850</t>
  </si>
  <si>
    <t>Расходы на выполнение государственных полномочий по созданию и обеспечению деятельности административных комиссий в рамках прочих непрограммных расходов сельсовета</t>
  </si>
  <si>
    <t>1940075140</t>
  </si>
  <si>
    <t xml:space="preserve"> </t>
  </si>
  <si>
    <t>НАЦИОНАЛЬНАЯ ОБОРОНА</t>
  </si>
  <si>
    <t>0200</t>
  </si>
  <si>
    <t>Мобилизационная и вневойсковая подготовка</t>
  </si>
  <si>
    <t>0203</t>
  </si>
  <si>
    <t>Осуществление первичного воинского учета на территориях, где отсутствуют военные комиссариаты в рамках прочих непрограммных расходов сельсовета</t>
  </si>
  <si>
    <t>1940051180</t>
  </si>
  <si>
    <t>Муниципальная программа "Социально-экономическое развитие сельсовета".</t>
  </si>
  <si>
    <t>1500000000</t>
  </si>
  <si>
    <t>Социальное обеспечение и иные выплаты населению</t>
  </si>
  <si>
    <t>300</t>
  </si>
  <si>
    <t>НАЦИОНАЛЬНАЯ ЭКОНОМИКА</t>
  </si>
  <si>
    <t>0400</t>
  </si>
  <si>
    <t>Дорожное хозяйство (дорожные фонды)</t>
  </si>
  <si>
    <t>0409</t>
  </si>
  <si>
    <t>Подпрограмма "Благоустройство и поддержка жилищно-коммунального хозяйства".</t>
  </si>
  <si>
    <t>1520000000</t>
  </si>
  <si>
    <t>Содержание автомобильных дорог общего пользования местного значения за счёт средств бюджета сельсовета.Благоустройство и поддержка жилищно-коммунального хозяйства,муниципальной программы "Социально-экономическое развитие сельсовета"</t>
  </si>
  <si>
    <t>ЖИЛИЩНО-КОММУНАЛЬНОЕ ХОЗЯЙСТВО</t>
  </si>
  <si>
    <t>0500</t>
  </si>
  <si>
    <t>Благоустройство</t>
  </si>
  <si>
    <t>0503</t>
  </si>
  <si>
    <t>Расходы на выплаты персоналу казенных учреждений</t>
  </si>
  <si>
    <t>110</t>
  </si>
  <si>
    <t>Уличное освещение.Благоустройство и поддержка жилищно-коммунального хозяйства,муниципальной программы "Социально-экономическое развитие сельсовета "</t>
  </si>
  <si>
    <t>1520088610</t>
  </si>
  <si>
    <t>1520088630</t>
  </si>
  <si>
    <t>Подпрограмма "Поддержка и развитие социальной сферы".</t>
  </si>
  <si>
    <t>1530000000</t>
  </si>
  <si>
    <t>СОЦИАЛЬНАЯ ПОЛИТИКА</t>
  </si>
  <si>
    <t>1000</t>
  </si>
  <si>
    <t>Пенсионное обеспечение</t>
  </si>
  <si>
    <t>1001</t>
  </si>
  <si>
    <t>Доплата к муниципальным пенсиям.Поддержка и развитие социальной сферы,муниципальной программы "Социально-экономическое развитие сельсовета "</t>
  </si>
  <si>
    <t>1530082210</t>
  </si>
  <si>
    <t>Публичные нормативные социальные выплаты гражданам</t>
  </si>
  <si>
    <t>310</t>
  </si>
  <si>
    <t>МЕЖБЮДЖЕТНЫЕ ТРАНСФЕРТЫ ОБЩЕГО ХАРАКТЕРА БЮДЖЕТАМ БЮДЖЕТНОЙ СИСТЕМЫ РОССИЙСКОЙ ФЕДЕРАЦИИ</t>
  </si>
  <si>
    <t>1400</t>
  </si>
  <si>
    <t>Прочие межбюджетные трансферты общего характера</t>
  </si>
  <si>
    <t>1403</t>
  </si>
  <si>
    <t>Подпрограмма "Управление муниципальными финансами сельсовета"</t>
  </si>
  <si>
    <t>1540000000</t>
  </si>
  <si>
    <t>Предоставление межбюджетных трансфертов бюджету муниципального района из бюджета сельсовета на осуществление части полномочий по решению вопросов местного значения в соответствии с заключёнными соглашениями.Управление муниципальными финансами сельсовета,муниципальной программы "Социально-экономическое развитие сельсовета "</t>
  </si>
  <si>
    <t>1540086210</t>
  </si>
  <si>
    <t>Межбюджетные трансферты</t>
  </si>
  <si>
    <t>500</t>
  </si>
  <si>
    <t>Иные межбюджетные трансферты</t>
  </si>
  <si>
    <t>540</t>
  </si>
  <si>
    <t>Условно-утвержденные расходы</t>
  </si>
  <si>
    <t>ВСЕГО:</t>
  </si>
  <si>
    <t>Приложение 4</t>
  </si>
  <si>
    <t>1520088620</t>
  </si>
  <si>
    <t>1920000101</t>
  </si>
  <si>
    <t>Расходы на содержание водителей и персонала по охране и обслуживанию административных зданий в рамках непрограммных расходов сельсовета</t>
  </si>
  <si>
    <t>1920000888</t>
  </si>
  <si>
    <t>Сумма на 2025 год</t>
  </si>
  <si>
    <t>Расходы на выплату премий муниципальным служащим в рамках непрограммных расходов сельсовета</t>
  </si>
  <si>
    <t>Резервные фонды</t>
  </si>
  <si>
    <t>0111</t>
  </si>
  <si>
    <t>Резервные фонды в рамках непрограммных расходов сельсовета</t>
  </si>
  <si>
    <t>1930000000</t>
  </si>
  <si>
    <t>Расходы за счёт средств резервного фонда администрации сельсовета в рамках непрограммных расходов сельсовета</t>
  </si>
  <si>
    <t>1930000200</t>
  </si>
  <si>
    <t>Резервные средства</t>
  </si>
  <si>
    <t>870</t>
  </si>
  <si>
    <t>Расходы на оплату целевого взноса в Совет муниципальных образований Красноярского края в рамках прочих непрограммных расходов сельсовета</t>
  </si>
  <si>
    <t>1940000300</t>
  </si>
  <si>
    <t>Сбор и вывоз ТКО, ликвидация несанкционированных свалок. Благоустройство и поддержка жилищно-коммунального хозяйства,муниципальной программы "Социально-экономическое развитие сельсовета "</t>
  </si>
  <si>
    <t>Прочие мероприятия в области благоустройства. Благоустройство и поддержка жилищно-коммунального хозяйства,муниципальной программы "Социально-экономическое развитие сельсовета "</t>
  </si>
  <si>
    <t>Сумма на 2026 год</t>
  </si>
  <si>
    <t>Подпрограмма "Защита населения и территории сельсовета от чрезвычайных ситуаций и стихийных бедствий".</t>
  </si>
  <si>
    <t>1510000000</t>
  </si>
  <si>
    <t>Ведомственная структура расходов бюджета сельсовета на 2025 год и плановый период 2026-2027 годов</t>
  </si>
  <si>
    <t>Сумма на 2027 год</t>
  </si>
  <si>
    <t>Водное хозяйство</t>
  </si>
  <si>
    <t>0406</t>
  </si>
  <si>
    <t>Расходы связанные с эксплуатацией гидротехнических сооружений и обеспечением безопасности гидротехнических сооружений за счет средств бюджета сельсовета.Защита населения и территории сельсовета от чрезвычайных ситуаций и стихийных бедствий, муниципальной программы "Социально-экономическое развитие сельсовета"</t>
  </si>
  <si>
    <t>1510088560</t>
  </si>
  <si>
    <t>152009Д001</t>
  </si>
  <si>
    <t>Расходы бюджета сельсовета на ремонт памятников. Благоустройство и поддержка жилищно-коммунального хозяйства,муниципальной программы "Социально-экономическое развитие сельсовета"</t>
  </si>
  <si>
    <t>1520088730</t>
  </si>
  <si>
    <t>0310</t>
  </si>
  <si>
    <t>Расходы на обеспечение первичных мер пожарной безопасности в рамках подпрограммы "Защита населения и территории сельсовета от чрезвычайных ситуаций и стихийных бедствий" муниципальной программы "Социально-экономическое развитие сельсовета"</t>
  </si>
  <si>
    <t>15100S4120</t>
  </si>
  <si>
    <t>Иные выплаты населению</t>
  </si>
  <si>
    <t>360</t>
  </si>
  <si>
    <t>НАЦИОНАЛЬНАЯ БЕЗОПАСНОСТЬ И ПРАВООХРАНИТЕЛЬНАЯ ДЕЯТЕЛЬНОСТЬ</t>
  </si>
  <si>
    <t>0300</t>
  </si>
  <si>
    <t>Защита населения и территории от чрезвычайных ситуаций природного и техногенного характера, пожарная безопасность</t>
  </si>
  <si>
    <t>от 00.00.2025 г. № 00-00-рс</t>
  </si>
  <si>
    <t xml:space="preserve">Расходы на капитальный ремонт и ремонт автомобильных дорог общего пользования местного значения за счет средств дорожного фонда Красноярского края </t>
  </si>
  <si>
    <t>15200SД160</t>
  </si>
  <si>
    <t>Расходы наа реализацию мероприятий по поддержке местных инициатив. Благоустройство и поддержка жилищно-коммунального хозяйства, муниципальной программы "Социально-экономическое развитие сельсовета"</t>
  </si>
  <si>
    <t>15200S6410</t>
  </si>
  <si>
    <t>КУЛЬТУРА, КИНЕМАТОГРАФИЯ</t>
  </si>
  <si>
    <t>0800</t>
  </si>
  <si>
    <t>Культура</t>
  </si>
  <si>
    <t>0801</t>
  </si>
  <si>
    <t>Развитие культурно-досуговой и творческой деятельности.Поддержка и развитие социальной сферы,муниципальной программы "Социально-экономическое развитие сельсовета"</t>
  </si>
  <si>
    <t>1530088830</t>
  </si>
  <si>
    <t>Расходы на реализацию мероприятий по поддержке местных инициатив за счет поступлений от юридических лиц. Благоустройство и поддержка жилищно-коммунального хозяйства, муниципальной программы "Социально-экономическое развитие"</t>
  </si>
  <si>
    <t>15202S6410</t>
  </si>
  <si>
    <t>Расходы на реализацию мероприятий по поддержке местных инициатив за счёт средств граждан. Благоустройство и поддержка жилищно-коммунального хозяйства,муниципальной программы "Социально-экономическое развитие"</t>
  </si>
  <si>
    <t>15203S6410</t>
  </si>
  <si>
    <t>Другие вопросы в области национальной экономики</t>
  </si>
  <si>
    <t>0412</t>
  </si>
  <si>
    <t>Расходы на мероприятия по постановке на государственный кадастровый учет с одновременной регистрацией прав собственности муниципальных образований на объекты недвижимости.Управление муниципальными финансами сельсовета, муниципальной программы "Социально-экономическое развитие сельсовета"</t>
  </si>
  <si>
    <t>15400S6910</t>
  </si>
  <si>
    <t>Расходы на разработку расчетов вероятного вреда в целях обеспечения безопасности гидротехнических сооружений в рамках подпрограммы "Защита населения и территории сельсовета от чрезвычайных ситуаций и стихийных бедствий" муниципальной программы "Социально-экономическое развитие сельсовета"</t>
  </si>
  <si>
    <t>15100S4990</t>
  </si>
  <si>
    <t>Расходы на мероприятия по обустройству пешеходных переходов вблизи образовательных учреждений. Благоустройство и поддержка жилищно-коммунального хозяйства, муниципальной программы "Социально-экономическое развитие сельсовета"</t>
  </si>
  <si>
    <t>152009Д005</t>
  </si>
  <si>
    <t>Расходы за счет иных МБТ за содействие развитию налогового потенциала в рамках непрограммных расходов сельсовета</t>
  </si>
  <si>
    <t>1520077450</t>
  </si>
</sst>
</file>

<file path=xl/styles.xml><?xml version="1.0" encoding="utf-8"?>
<styleSheet xmlns="http://schemas.openxmlformats.org/spreadsheetml/2006/main">
  <numFmts count="2">
    <numFmt numFmtId="164" formatCode="?"/>
    <numFmt numFmtId="165" formatCode="000000"/>
  </numFmts>
  <fonts count="8">
    <font>
      <sz val="10"/>
      <name val="Arial"/>
      <charset val="1"/>
    </font>
    <font>
      <sz val="10"/>
      <name val="Times New Roman"/>
      <family val="1"/>
      <charset val="204"/>
    </font>
    <font>
      <sz val="10"/>
      <color rgb="FF0000FF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sz val="9"/>
      <name val="Arial"/>
      <family val="2"/>
      <charset val="204"/>
    </font>
    <font>
      <b/>
      <sz val="10"/>
      <name val="Times New Roman"/>
      <family val="1"/>
      <charset val="204"/>
    </font>
    <font>
      <b/>
      <sz val="1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theme="0"/>
        <bgColor rgb="FFFFFF00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/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 applyProtection="1"/>
    <xf numFmtId="0" fontId="2" fillId="0" borderId="0" xfId="0" applyFont="1" applyBorder="1" applyAlignment="1" applyProtection="1">
      <alignment horizontal="left"/>
    </xf>
    <xf numFmtId="0" fontId="1" fillId="0" borderId="0" xfId="0" applyFont="1" applyBorder="1" applyAlignment="1" applyProtection="1">
      <alignment horizontal="left"/>
    </xf>
    <xf numFmtId="0" fontId="0" fillId="0" borderId="0" xfId="0" applyBorder="1"/>
    <xf numFmtId="0" fontId="1" fillId="0" borderId="0" xfId="0" applyFont="1" applyBorder="1"/>
    <xf numFmtId="0" fontId="1" fillId="0" borderId="0" xfId="0" applyFont="1" applyBorder="1" applyAlignment="1">
      <alignment horizontal="right"/>
    </xf>
    <xf numFmtId="49" fontId="5" fillId="0" borderId="2" xfId="0" applyNumberFormat="1" applyFont="1" applyBorder="1" applyAlignment="1" applyProtection="1">
      <alignment wrapText="1"/>
    </xf>
    <xf numFmtId="0" fontId="5" fillId="0" borderId="0" xfId="0" applyFont="1" applyAlignment="1">
      <alignment wrapText="1"/>
    </xf>
    <xf numFmtId="0" fontId="1" fillId="0" borderId="1" xfId="0" applyFont="1" applyBorder="1" applyAlignment="1">
      <alignment horizontal="center" vertical="center"/>
    </xf>
    <xf numFmtId="49" fontId="1" fillId="0" borderId="1" xfId="0" applyNumberFormat="1" applyFont="1" applyBorder="1" applyAlignment="1" applyProtection="1">
      <alignment horizontal="center" vertical="center"/>
    </xf>
    <xf numFmtId="49" fontId="0" fillId="0" borderId="2" xfId="0" applyNumberFormat="1" applyFont="1" applyBorder="1" applyAlignment="1" applyProtection="1"/>
    <xf numFmtId="49" fontId="6" fillId="0" borderId="1" xfId="0" applyNumberFormat="1" applyFont="1" applyBorder="1" applyAlignment="1" applyProtection="1">
      <alignment horizontal="left" vertical="top" wrapText="1"/>
    </xf>
    <xf numFmtId="49" fontId="6" fillId="0" borderId="1" xfId="0" applyNumberFormat="1" applyFont="1" applyBorder="1" applyAlignment="1" applyProtection="1">
      <alignment horizontal="center" vertical="top" wrapText="1"/>
    </xf>
    <xf numFmtId="4" fontId="6" fillId="0" borderId="1" xfId="0" applyNumberFormat="1" applyFont="1" applyBorder="1" applyAlignment="1" applyProtection="1">
      <alignment horizontal="right" vertical="top" wrapText="1"/>
    </xf>
    <xf numFmtId="49" fontId="1" fillId="0" borderId="1" xfId="0" applyNumberFormat="1" applyFont="1" applyBorder="1" applyAlignment="1" applyProtection="1">
      <alignment horizontal="left" vertical="top" wrapText="1"/>
    </xf>
    <xf numFmtId="49" fontId="1" fillId="0" borderId="1" xfId="0" applyNumberFormat="1" applyFont="1" applyBorder="1" applyAlignment="1" applyProtection="1">
      <alignment horizontal="center" vertical="top" wrapText="1"/>
    </xf>
    <xf numFmtId="4" fontId="1" fillId="0" borderId="1" xfId="0" applyNumberFormat="1" applyFont="1" applyBorder="1" applyAlignment="1" applyProtection="1">
      <alignment horizontal="right" vertical="top" wrapText="1"/>
    </xf>
    <xf numFmtId="4" fontId="0" fillId="0" borderId="0" xfId="0" applyNumberFormat="1"/>
    <xf numFmtId="4" fontId="1" fillId="0" borderId="1" xfId="0" applyNumberFormat="1" applyFont="1" applyBorder="1" applyAlignment="1" applyProtection="1">
      <alignment horizontal="right" vertical="top" wrapText="1"/>
    </xf>
    <xf numFmtId="49" fontId="1" fillId="2" borderId="1" xfId="0" applyNumberFormat="1" applyFont="1" applyFill="1" applyBorder="1" applyAlignment="1" applyProtection="1">
      <alignment horizontal="center" vertical="top" wrapText="1"/>
    </xf>
    <xf numFmtId="4" fontId="1" fillId="2" borderId="1" xfId="0" applyNumberFormat="1" applyFont="1" applyFill="1" applyBorder="1" applyAlignment="1" applyProtection="1">
      <alignment horizontal="right" vertical="top" wrapText="1"/>
    </xf>
    <xf numFmtId="49" fontId="1" fillId="2" borderId="1" xfId="0" applyNumberFormat="1" applyFont="1" applyFill="1" applyBorder="1" applyAlignment="1" applyProtection="1">
      <alignment horizontal="left" vertical="top" wrapText="1"/>
    </xf>
    <xf numFmtId="49" fontId="6" fillId="2" borderId="1" xfId="0" applyNumberFormat="1" applyFont="1" applyFill="1" applyBorder="1" applyAlignment="1" applyProtection="1">
      <alignment horizontal="center" vertical="top" wrapText="1"/>
    </xf>
    <xf numFmtId="164" fontId="1" fillId="0" borderId="1" xfId="0" applyNumberFormat="1" applyFont="1" applyBorder="1" applyAlignment="1" applyProtection="1">
      <alignment horizontal="left" vertical="top" wrapText="1"/>
    </xf>
    <xf numFmtId="4" fontId="6" fillId="0" borderId="1" xfId="0" applyNumberFormat="1" applyFont="1" applyBorder="1" applyAlignment="1" applyProtection="1">
      <alignment horizontal="right" vertical="top" wrapText="1"/>
    </xf>
    <xf numFmtId="49" fontId="6" fillId="0" borderId="1" xfId="0" applyNumberFormat="1" applyFont="1" applyBorder="1" applyAlignment="1" applyProtection="1">
      <alignment horizontal="left" vertical="center"/>
    </xf>
    <xf numFmtId="49" fontId="6" fillId="0" borderId="1" xfId="0" applyNumberFormat="1" applyFont="1" applyBorder="1" applyAlignment="1" applyProtection="1">
      <alignment horizontal="center" vertical="center"/>
    </xf>
    <xf numFmtId="4" fontId="6" fillId="0" borderId="1" xfId="0" applyNumberFormat="1" applyFont="1" applyBorder="1" applyAlignment="1" applyProtection="1">
      <alignment horizontal="right" vertical="center" wrapText="1"/>
    </xf>
    <xf numFmtId="0" fontId="7" fillId="0" borderId="0" xfId="0" applyFont="1" applyAlignment="1">
      <alignment vertical="center"/>
    </xf>
    <xf numFmtId="49" fontId="1" fillId="3" borderId="1" xfId="0" applyNumberFormat="1" applyFont="1" applyFill="1" applyBorder="1" applyAlignment="1" applyProtection="1">
      <alignment horizontal="center" vertical="top" wrapText="1"/>
    </xf>
    <xf numFmtId="49" fontId="6" fillId="3" borderId="1" xfId="0" applyNumberFormat="1" applyFont="1" applyFill="1" applyBorder="1" applyAlignment="1" applyProtection="1">
      <alignment horizontal="center" vertical="top" wrapText="1"/>
    </xf>
    <xf numFmtId="4" fontId="6" fillId="2" borderId="1" xfId="0" applyNumberFormat="1" applyFont="1" applyFill="1" applyBorder="1" applyAlignment="1" applyProtection="1">
      <alignment horizontal="right" vertical="top" wrapText="1"/>
    </xf>
    <xf numFmtId="49" fontId="1" fillId="4" borderId="1" xfId="0" applyNumberFormat="1" applyFont="1" applyFill="1" applyBorder="1" applyAlignment="1" applyProtection="1">
      <alignment horizontal="left" vertical="center" wrapText="1"/>
    </xf>
    <xf numFmtId="164" fontId="1" fillId="4" borderId="1" xfId="0" applyNumberFormat="1" applyFont="1" applyFill="1" applyBorder="1" applyAlignment="1" applyProtection="1">
      <alignment horizontal="left" vertical="center" wrapText="1"/>
    </xf>
    <xf numFmtId="49" fontId="1" fillId="4" borderId="1" xfId="0" applyNumberFormat="1" applyFont="1" applyFill="1" applyBorder="1" applyAlignment="1" applyProtection="1">
      <alignment horizontal="center" vertical="top"/>
    </xf>
    <xf numFmtId="49" fontId="6" fillId="4" borderId="1" xfId="0" applyNumberFormat="1" applyFont="1" applyFill="1" applyBorder="1" applyAlignment="1" applyProtection="1">
      <alignment horizontal="center" vertical="top"/>
    </xf>
    <xf numFmtId="49" fontId="1" fillId="0" borderId="1" xfId="0" applyNumberFormat="1" applyFont="1" applyFill="1" applyBorder="1" applyAlignment="1" applyProtection="1">
      <alignment horizontal="left" vertical="center" wrapText="1"/>
    </xf>
    <xf numFmtId="4" fontId="1" fillId="0" borderId="3" xfId="0" applyNumberFormat="1" applyFont="1" applyBorder="1" applyAlignment="1" applyProtection="1">
      <alignment horizontal="right" vertical="top" wrapText="1"/>
    </xf>
    <xf numFmtId="49" fontId="6" fillId="4" borderId="1" xfId="0" applyNumberFormat="1" applyFont="1" applyFill="1" applyBorder="1" applyAlignment="1" applyProtection="1">
      <alignment horizontal="left" vertical="top" wrapText="1"/>
    </xf>
    <xf numFmtId="49" fontId="6" fillId="4" borderId="1" xfId="0" applyNumberFormat="1" applyFont="1" applyFill="1" applyBorder="1" applyAlignment="1" applyProtection="1">
      <alignment horizontal="center" vertical="top" wrapText="1"/>
    </xf>
    <xf numFmtId="49" fontId="1" fillId="4" borderId="1" xfId="0" applyNumberFormat="1" applyFont="1" applyFill="1" applyBorder="1" applyAlignment="1" applyProtection="1">
      <alignment horizontal="left" vertical="top" wrapText="1"/>
    </xf>
    <xf numFmtId="49" fontId="1" fillId="4" borderId="1" xfId="0" applyNumberFormat="1" applyFont="1" applyFill="1" applyBorder="1" applyAlignment="1" applyProtection="1">
      <alignment horizontal="center" vertical="top" wrapText="1"/>
    </xf>
    <xf numFmtId="165" fontId="1" fillId="0" borderId="1" xfId="0" applyNumberFormat="1" applyFont="1" applyFill="1" applyBorder="1" applyAlignment="1" applyProtection="1">
      <alignment horizontal="left" vertical="center" wrapText="1"/>
    </xf>
    <xf numFmtId="49" fontId="1" fillId="4" borderId="4" xfId="0" applyNumberFormat="1" applyFont="1" applyFill="1" applyBorder="1" applyAlignment="1">
      <alignment horizontal="left" wrapText="1"/>
    </xf>
    <xf numFmtId="0" fontId="6" fillId="0" borderId="0" xfId="0" applyFont="1" applyBorder="1" applyAlignment="1" applyProtection="1">
      <alignment horizontal="left"/>
    </xf>
    <xf numFmtId="0" fontId="1" fillId="0" borderId="0" xfId="0" applyFont="1" applyBorder="1" applyAlignment="1" applyProtection="1">
      <alignment horizontal="left"/>
    </xf>
    <xf numFmtId="0" fontId="1" fillId="2" borderId="0" xfId="0" applyFont="1" applyFill="1" applyBorder="1" applyAlignment="1" applyProtection="1">
      <alignment horizontal="left"/>
    </xf>
    <xf numFmtId="0" fontId="3" fillId="0" borderId="0" xfId="0" applyFont="1" applyBorder="1" applyAlignment="1">
      <alignment horizontal="center" vertical="center"/>
    </xf>
    <xf numFmtId="49" fontId="4" fillId="0" borderId="1" xfId="0" applyNumberFormat="1" applyFont="1" applyBorder="1" applyAlignment="1" applyProtection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2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148"/>
  <sheetViews>
    <sheetView tabSelected="1" topLeftCell="A23" workbookViewId="0">
      <selection activeCell="X144" sqref="X144"/>
    </sheetView>
  </sheetViews>
  <sheetFormatPr defaultRowHeight="12.75"/>
  <cols>
    <col min="1" max="1" width="6.140625" style="1" customWidth="1"/>
    <col min="2" max="2" width="41.28515625" style="2" customWidth="1"/>
    <col min="3" max="3" width="7.5703125" style="2" customWidth="1"/>
    <col min="4" max="4" width="7.42578125" style="2" customWidth="1"/>
    <col min="5" max="5" width="11.7109375" style="2" customWidth="1"/>
    <col min="6" max="6" width="7.5703125" style="2" customWidth="1"/>
    <col min="7" max="9" width="15.7109375" style="2" customWidth="1"/>
    <col min="10" max="10" width="8.85546875" customWidth="1"/>
    <col min="11" max="11" width="12.7109375" customWidth="1"/>
    <col min="12" max="1025" width="8.7109375" customWidth="1"/>
  </cols>
  <sheetData>
    <row r="1" spans="1:11" s="7" customFormat="1">
      <c r="A1" s="3"/>
      <c r="B1" s="4"/>
      <c r="C1" s="5"/>
      <c r="D1" s="6"/>
      <c r="E1" s="6"/>
      <c r="F1" s="6"/>
      <c r="G1" s="6"/>
      <c r="H1" s="48" t="s">
        <v>101</v>
      </c>
      <c r="I1" s="48"/>
    </row>
    <row r="2" spans="1:11" s="7" customFormat="1">
      <c r="A2" s="3"/>
      <c r="B2" s="4"/>
      <c r="C2" s="8"/>
      <c r="D2" s="4"/>
      <c r="E2" s="4"/>
      <c r="F2" s="4"/>
      <c r="G2" s="4"/>
      <c r="H2" s="49" t="s">
        <v>0</v>
      </c>
      <c r="I2" s="49"/>
    </row>
    <row r="3" spans="1:11" s="7" customFormat="1" ht="12.75" customHeight="1">
      <c r="A3" s="3"/>
      <c r="B3" s="8"/>
      <c r="C3" s="8"/>
      <c r="D3" s="8"/>
      <c r="E3" s="8"/>
      <c r="F3" s="8"/>
      <c r="G3" s="8"/>
      <c r="H3" s="50" t="s">
        <v>140</v>
      </c>
      <c r="I3" s="50"/>
    </row>
    <row r="4" spans="1:11" s="7" customFormat="1" ht="24.75" customHeight="1">
      <c r="A4" s="51" t="s">
        <v>123</v>
      </c>
      <c r="B4" s="51"/>
      <c r="C4" s="51"/>
      <c r="D4" s="51"/>
      <c r="E4" s="51"/>
      <c r="F4" s="51"/>
      <c r="G4" s="51"/>
      <c r="H4" s="51"/>
      <c r="I4" s="51"/>
    </row>
    <row r="5" spans="1:11" s="7" customFormat="1" ht="13.5" customHeight="1">
      <c r="A5" s="3"/>
      <c r="B5" s="49"/>
      <c r="C5" s="49"/>
      <c r="D5" s="6"/>
      <c r="E5" s="8"/>
      <c r="F5" s="8"/>
      <c r="G5" s="8"/>
      <c r="H5" s="8"/>
      <c r="I5" s="9" t="s">
        <v>1</v>
      </c>
    </row>
    <row r="6" spans="1:11" s="11" customFormat="1" ht="12.75" customHeight="1">
      <c r="A6" s="53" t="s">
        <v>2</v>
      </c>
      <c r="B6" s="52" t="s">
        <v>3</v>
      </c>
      <c r="C6" s="52" t="s">
        <v>4</v>
      </c>
      <c r="D6" s="52" t="s">
        <v>5</v>
      </c>
      <c r="E6" s="52" t="s">
        <v>6</v>
      </c>
      <c r="F6" s="52" t="s">
        <v>7</v>
      </c>
      <c r="G6" s="52" t="s">
        <v>106</v>
      </c>
      <c r="H6" s="52" t="s">
        <v>120</v>
      </c>
      <c r="I6" s="52" t="s">
        <v>124</v>
      </c>
      <c r="J6" s="10"/>
    </row>
    <row r="7" spans="1:11" s="11" customFormat="1" ht="12">
      <c r="A7" s="53"/>
      <c r="B7" s="52"/>
      <c r="C7" s="52"/>
      <c r="D7" s="52"/>
      <c r="E7" s="52"/>
      <c r="F7" s="52"/>
      <c r="G7" s="52"/>
      <c r="H7" s="52"/>
      <c r="I7" s="52"/>
      <c r="J7" s="10"/>
    </row>
    <row r="8" spans="1:11">
      <c r="A8" s="12">
        <v>1</v>
      </c>
      <c r="B8" s="13" t="s">
        <v>8</v>
      </c>
      <c r="C8" s="13" t="s">
        <v>9</v>
      </c>
      <c r="D8" s="13" t="s">
        <v>10</v>
      </c>
      <c r="E8" s="13" t="s">
        <v>11</v>
      </c>
      <c r="F8" s="13" t="s">
        <v>12</v>
      </c>
      <c r="G8" s="13" t="s">
        <v>13</v>
      </c>
      <c r="H8" s="13" t="s">
        <v>14</v>
      </c>
      <c r="I8" s="13" t="s">
        <v>15</v>
      </c>
      <c r="J8" s="14"/>
    </row>
    <row r="9" spans="1:11">
      <c r="A9" s="12">
        <v>1</v>
      </c>
      <c r="B9" s="15" t="s">
        <v>16</v>
      </c>
      <c r="C9" s="16" t="s">
        <v>17</v>
      </c>
      <c r="D9" s="16"/>
      <c r="E9" s="16"/>
      <c r="F9" s="16"/>
      <c r="G9" s="17">
        <f>G148</f>
        <v>20183967.25</v>
      </c>
      <c r="H9" s="28">
        <f t="shared" ref="H9:I9" si="0">H148</f>
        <v>11471665</v>
      </c>
      <c r="I9" s="28">
        <f t="shared" si="0"/>
        <v>12001892</v>
      </c>
    </row>
    <row r="10" spans="1:11">
      <c r="A10" s="12">
        <v>2</v>
      </c>
      <c r="B10" s="15" t="s">
        <v>18</v>
      </c>
      <c r="C10" s="16" t="s">
        <v>17</v>
      </c>
      <c r="D10" s="16" t="s">
        <v>19</v>
      </c>
      <c r="E10" s="16"/>
      <c r="F10" s="16"/>
      <c r="G10" s="17">
        <f>G11+G17+G37+G31</f>
        <v>7494997.4699999997</v>
      </c>
      <c r="H10" s="28">
        <f>H11+H17+H37</f>
        <v>5433451</v>
      </c>
      <c r="I10" s="28">
        <f>I11+I17+I37</f>
        <v>5433451</v>
      </c>
    </row>
    <row r="11" spans="1:11" ht="38.25">
      <c r="A11" s="12">
        <v>3</v>
      </c>
      <c r="B11" s="18" t="s">
        <v>20</v>
      </c>
      <c r="C11" s="16" t="s">
        <v>17</v>
      </c>
      <c r="D11" s="16" t="s">
        <v>21</v>
      </c>
      <c r="E11" s="16"/>
      <c r="F11" s="16"/>
      <c r="G11" s="17">
        <f t="shared" ref="G11:I15" si="1">G12</f>
        <v>1328867</v>
      </c>
      <c r="H11" s="17">
        <f t="shared" si="1"/>
        <v>1160327</v>
      </c>
      <c r="I11" s="17">
        <f t="shared" si="1"/>
        <v>1160327</v>
      </c>
    </row>
    <row r="12" spans="1:11">
      <c r="A12" s="12">
        <v>4</v>
      </c>
      <c r="B12" s="18" t="s">
        <v>22</v>
      </c>
      <c r="C12" s="19" t="s">
        <v>17</v>
      </c>
      <c r="D12" s="19" t="s">
        <v>21</v>
      </c>
      <c r="E12" s="19" t="s">
        <v>23</v>
      </c>
      <c r="F12" s="19"/>
      <c r="G12" s="20">
        <f t="shared" si="1"/>
        <v>1328867</v>
      </c>
      <c r="H12" s="20">
        <f t="shared" si="1"/>
        <v>1160327</v>
      </c>
      <c r="I12" s="20">
        <f t="shared" si="1"/>
        <v>1160327</v>
      </c>
    </row>
    <row r="13" spans="1:11" ht="25.5">
      <c r="A13" s="12">
        <v>5</v>
      </c>
      <c r="B13" s="18" t="s">
        <v>24</v>
      </c>
      <c r="C13" s="19" t="s">
        <v>17</v>
      </c>
      <c r="D13" s="19" t="s">
        <v>21</v>
      </c>
      <c r="E13" s="19" t="s">
        <v>25</v>
      </c>
      <c r="F13" s="19"/>
      <c r="G13" s="20">
        <f t="shared" si="1"/>
        <v>1328867</v>
      </c>
      <c r="H13" s="20">
        <f t="shared" si="1"/>
        <v>1160327</v>
      </c>
      <c r="I13" s="20">
        <f t="shared" si="1"/>
        <v>1160327</v>
      </c>
      <c r="K13" s="21"/>
    </row>
    <row r="14" spans="1:11" ht="25.5">
      <c r="A14" s="12">
        <v>6</v>
      </c>
      <c r="B14" s="18" t="s">
        <v>26</v>
      </c>
      <c r="C14" s="19" t="s">
        <v>17</v>
      </c>
      <c r="D14" s="19" t="s">
        <v>21</v>
      </c>
      <c r="E14" s="19" t="s">
        <v>27</v>
      </c>
      <c r="F14" s="19"/>
      <c r="G14" s="20">
        <f t="shared" si="1"/>
        <v>1328867</v>
      </c>
      <c r="H14" s="20">
        <f t="shared" si="1"/>
        <v>1160327</v>
      </c>
      <c r="I14" s="20">
        <f t="shared" si="1"/>
        <v>1160327</v>
      </c>
    </row>
    <row r="15" spans="1:11" ht="69.75" customHeight="1">
      <c r="A15" s="12">
        <v>7</v>
      </c>
      <c r="B15" s="18" t="s">
        <v>28</v>
      </c>
      <c r="C15" s="19" t="s">
        <v>17</v>
      </c>
      <c r="D15" s="19" t="s">
        <v>21</v>
      </c>
      <c r="E15" s="19" t="s">
        <v>27</v>
      </c>
      <c r="F15" s="19" t="s">
        <v>29</v>
      </c>
      <c r="G15" s="20">
        <f t="shared" si="1"/>
        <v>1328867</v>
      </c>
      <c r="H15" s="20">
        <f t="shared" si="1"/>
        <v>1160327</v>
      </c>
      <c r="I15" s="20">
        <f t="shared" si="1"/>
        <v>1160327</v>
      </c>
    </row>
    <row r="16" spans="1:11" ht="25.5">
      <c r="A16" s="12">
        <v>8</v>
      </c>
      <c r="B16" s="18" t="s">
        <v>30</v>
      </c>
      <c r="C16" s="16" t="s">
        <v>17</v>
      </c>
      <c r="D16" s="16" t="s">
        <v>21</v>
      </c>
      <c r="E16" s="16" t="s">
        <v>27</v>
      </c>
      <c r="F16" s="16" t="s">
        <v>31</v>
      </c>
      <c r="G16" s="20">
        <v>1328867</v>
      </c>
      <c r="H16" s="20">
        <v>1160327</v>
      </c>
      <c r="I16" s="20">
        <v>1160327</v>
      </c>
    </row>
    <row r="17" spans="1:9" ht="54" customHeight="1">
      <c r="A17" s="12">
        <v>9</v>
      </c>
      <c r="B17" s="18" t="s">
        <v>32</v>
      </c>
      <c r="C17" s="16" t="s">
        <v>17</v>
      </c>
      <c r="D17" s="16" t="s">
        <v>33</v>
      </c>
      <c r="E17" s="16"/>
      <c r="F17" s="16"/>
      <c r="G17" s="17">
        <f t="shared" ref="G17:I18" si="2">G18</f>
        <v>6133923.4699999997</v>
      </c>
      <c r="H17" s="17">
        <f t="shared" si="2"/>
        <v>4250824</v>
      </c>
      <c r="I17" s="17">
        <f t="shared" si="2"/>
        <v>4250824</v>
      </c>
    </row>
    <row r="18" spans="1:9">
      <c r="A18" s="12">
        <v>10</v>
      </c>
      <c r="B18" s="18" t="s">
        <v>22</v>
      </c>
      <c r="C18" s="16" t="s">
        <v>17</v>
      </c>
      <c r="D18" s="16" t="s">
        <v>33</v>
      </c>
      <c r="E18" s="16" t="s">
        <v>23</v>
      </c>
      <c r="F18" s="16"/>
      <c r="G18" s="17">
        <f>G19</f>
        <v>6133923.4699999997</v>
      </c>
      <c r="H18" s="17">
        <f t="shared" si="2"/>
        <v>4250824</v>
      </c>
      <c r="I18" s="17">
        <f t="shared" si="2"/>
        <v>4250824</v>
      </c>
    </row>
    <row r="19" spans="1:9" ht="25.5">
      <c r="A19" s="12">
        <v>11</v>
      </c>
      <c r="B19" s="18" t="s">
        <v>24</v>
      </c>
      <c r="C19" s="19" t="s">
        <v>17</v>
      </c>
      <c r="D19" s="19" t="s">
        <v>33</v>
      </c>
      <c r="E19" s="19" t="s">
        <v>25</v>
      </c>
      <c r="F19" s="19"/>
      <c r="G19" s="20">
        <f>G20+G25+G28</f>
        <v>6133923.4699999997</v>
      </c>
      <c r="H19" s="22">
        <f>H20+H25+H28</f>
        <v>4250824</v>
      </c>
      <c r="I19" s="22">
        <f>I20+I25+I28</f>
        <v>4250824</v>
      </c>
    </row>
    <row r="20" spans="1:9" ht="42.75" customHeight="1">
      <c r="A20" s="12">
        <v>12</v>
      </c>
      <c r="B20" s="18" t="s">
        <v>34</v>
      </c>
      <c r="C20" s="19" t="s">
        <v>17</v>
      </c>
      <c r="D20" s="19" t="s">
        <v>33</v>
      </c>
      <c r="E20" s="19" t="s">
        <v>35</v>
      </c>
      <c r="F20" s="19"/>
      <c r="G20" s="22">
        <f>G21+G24</f>
        <v>4875939.47</v>
      </c>
      <c r="H20" s="22">
        <f>H21+H24</f>
        <v>3173317</v>
      </c>
      <c r="I20" s="22">
        <f>I21+I24</f>
        <v>3173317</v>
      </c>
    </row>
    <row r="21" spans="1:9" ht="65.25" customHeight="1">
      <c r="A21" s="12">
        <v>13</v>
      </c>
      <c r="B21" s="18" t="s">
        <v>28</v>
      </c>
      <c r="C21" s="19" t="s">
        <v>17</v>
      </c>
      <c r="D21" s="19" t="s">
        <v>33</v>
      </c>
      <c r="E21" s="19" t="s">
        <v>35</v>
      </c>
      <c r="F21" s="19" t="s">
        <v>29</v>
      </c>
      <c r="G21" s="22">
        <f>G22</f>
        <v>3757287</v>
      </c>
      <c r="H21" s="22">
        <f t="shared" ref="H21:I21" si="3">H22</f>
        <v>3173317</v>
      </c>
      <c r="I21" s="22">
        <f t="shared" si="3"/>
        <v>3173317</v>
      </c>
    </row>
    <row r="22" spans="1:9" ht="25.5">
      <c r="A22" s="12">
        <v>14</v>
      </c>
      <c r="B22" s="18" t="s">
        <v>30</v>
      </c>
      <c r="C22" s="16" t="s">
        <v>17</v>
      </c>
      <c r="D22" s="16" t="s">
        <v>33</v>
      </c>
      <c r="E22" s="16" t="s">
        <v>35</v>
      </c>
      <c r="F22" s="16" t="s">
        <v>31</v>
      </c>
      <c r="G22" s="22">
        <v>3757287</v>
      </c>
      <c r="H22" s="22">
        <v>3173317</v>
      </c>
      <c r="I22" s="22">
        <v>3173317</v>
      </c>
    </row>
    <row r="23" spans="1:9" ht="25.5">
      <c r="A23" s="12">
        <v>15</v>
      </c>
      <c r="B23" s="18" t="s">
        <v>36</v>
      </c>
      <c r="C23" s="19" t="s">
        <v>17</v>
      </c>
      <c r="D23" s="19" t="s">
        <v>33</v>
      </c>
      <c r="E23" s="19" t="s">
        <v>35</v>
      </c>
      <c r="F23" s="19" t="s">
        <v>37</v>
      </c>
      <c r="G23" s="22">
        <f>G24</f>
        <v>1118652.47</v>
      </c>
      <c r="H23" s="20">
        <f>H24</f>
        <v>0</v>
      </c>
      <c r="I23" s="20">
        <f>I24</f>
        <v>0</v>
      </c>
    </row>
    <row r="24" spans="1:9" ht="38.25">
      <c r="A24" s="12">
        <v>16</v>
      </c>
      <c r="B24" s="18" t="s">
        <v>38</v>
      </c>
      <c r="C24" s="16" t="s">
        <v>17</v>
      </c>
      <c r="D24" s="16" t="s">
        <v>33</v>
      </c>
      <c r="E24" s="16" t="s">
        <v>35</v>
      </c>
      <c r="F24" s="16" t="s">
        <v>39</v>
      </c>
      <c r="G24" s="28">
        <v>1118652.47</v>
      </c>
      <c r="H24" s="28">
        <v>0</v>
      </c>
      <c r="I24" s="28">
        <v>0</v>
      </c>
    </row>
    <row r="25" spans="1:9" ht="51">
      <c r="A25" s="12">
        <v>17</v>
      </c>
      <c r="B25" s="18" t="s">
        <v>104</v>
      </c>
      <c r="C25" s="19" t="s">
        <v>17</v>
      </c>
      <c r="D25" s="19" t="s">
        <v>33</v>
      </c>
      <c r="E25" s="19" t="s">
        <v>103</v>
      </c>
      <c r="F25" s="19"/>
      <c r="G25" s="22">
        <f>G26</f>
        <v>892697</v>
      </c>
      <c r="H25" s="22">
        <f t="shared" ref="H25:I25" si="4">H26</f>
        <v>793703</v>
      </c>
      <c r="I25" s="22">
        <f t="shared" si="4"/>
        <v>793703</v>
      </c>
    </row>
    <row r="26" spans="1:9" ht="76.5">
      <c r="A26" s="12">
        <v>18</v>
      </c>
      <c r="B26" s="18" t="s">
        <v>28</v>
      </c>
      <c r="C26" s="19" t="s">
        <v>17</v>
      </c>
      <c r="D26" s="19" t="s">
        <v>33</v>
      </c>
      <c r="E26" s="19" t="s">
        <v>103</v>
      </c>
      <c r="F26" s="19" t="s">
        <v>29</v>
      </c>
      <c r="G26" s="22">
        <f>G27</f>
        <v>892697</v>
      </c>
      <c r="H26" s="22">
        <f t="shared" ref="H26:I26" si="5">H27</f>
        <v>793703</v>
      </c>
      <c r="I26" s="22">
        <f t="shared" si="5"/>
        <v>793703</v>
      </c>
    </row>
    <row r="27" spans="1:9" ht="25.5">
      <c r="A27" s="12">
        <v>19</v>
      </c>
      <c r="B27" s="18" t="s">
        <v>30</v>
      </c>
      <c r="C27" s="16" t="s">
        <v>17</v>
      </c>
      <c r="D27" s="16" t="s">
        <v>33</v>
      </c>
      <c r="E27" s="19" t="s">
        <v>103</v>
      </c>
      <c r="F27" s="16" t="s">
        <v>31</v>
      </c>
      <c r="G27" s="22">
        <v>892697</v>
      </c>
      <c r="H27" s="22">
        <v>793703</v>
      </c>
      <c r="I27" s="22">
        <v>793703</v>
      </c>
    </row>
    <row r="28" spans="1:9" ht="38.25">
      <c r="A28" s="12">
        <v>20</v>
      </c>
      <c r="B28" s="36" t="s">
        <v>107</v>
      </c>
      <c r="C28" s="19" t="s">
        <v>17</v>
      </c>
      <c r="D28" s="19" t="s">
        <v>33</v>
      </c>
      <c r="E28" s="19" t="s">
        <v>105</v>
      </c>
      <c r="F28" s="19"/>
      <c r="G28" s="22">
        <f>G29</f>
        <v>365287</v>
      </c>
      <c r="H28" s="22">
        <f t="shared" ref="H28:I28" si="6">H29</f>
        <v>283804</v>
      </c>
      <c r="I28" s="22">
        <f t="shared" si="6"/>
        <v>283804</v>
      </c>
    </row>
    <row r="29" spans="1:9" ht="76.5">
      <c r="A29" s="12">
        <v>21</v>
      </c>
      <c r="B29" s="18" t="s">
        <v>28</v>
      </c>
      <c r="C29" s="19" t="s">
        <v>17</v>
      </c>
      <c r="D29" s="19" t="s">
        <v>33</v>
      </c>
      <c r="E29" s="19" t="s">
        <v>105</v>
      </c>
      <c r="F29" s="19" t="s">
        <v>29</v>
      </c>
      <c r="G29" s="22">
        <f>G30</f>
        <v>365287</v>
      </c>
      <c r="H29" s="22">
        <f t="shared" ref="H29:I29" si="7">H30</f>
        <v>283804</v>
      </c>
      <c r="I29" s="22">
        <f t="shared" si="7"/>
        <v>283804</v>
      </c>
    </row>
    <row r="30" spans="1:9" ht="25.5">
      <c r="A30" s="12">
        <v>22</v>
      </c>
      <c r="B30" s="18" t="s">
        <v>30</v>
      </c>
      <c r="C30" s="16" t="s">
        <v>17</v>
      </c>
      <c r="D30" s="16" t="s">
        <v>33</v>
      </c>
      <c r="E30" s="19" t="s">
        <v>105</v>
      </c>
      <c r="F30" s="16" t="s">
        <v>31</v>
      </c>
      <c r="G30" s="22">
        <v>365287</v>
      </c>
      <c r="H30" s="22">
        <v>283804</v>
      </c>
      <c r="I30" s="22">
        <v>283804</v>
      </c>
    </row>
    <row r="31" spans="1:9">
      <c r="A31" s="12">
        <v>23</v>
      </c>
      <c r="B31" s="15" t="s">
        <v>108</v>
      </c>
      <c r="C31" s="16" t="s">
        <v>17</v>
      </c>
      <c r="D31" s="16" t="s">
        <v>109</v>
      </c>
      <c r="E31" s="16"/>
      <c r="F31" s="16"/>
      <c r="G31" s="22">
        <f>G32</f>
        <v>1000</v>
      </c>
      <c r="H31" s="22">
        <f t="shared" ref="H31:I31" si="8">H32</f>
        <v>0</v>
      </c>
      <c r="I31" s="22">
        <f t="shared" si="8"/>
        <v>0</v>
      </c>
    </row>
    <row r="32" spans="1:9">
      <c r="A32" s="12">
        <v>24</v>
      </c>
      <c r="B32" s="18" t="s">
        <v>22</v>
      </c>
      <c r="C32" s="19" t="s">
        <v>17</v>
      </c>
      <c r="D32" s="19" t="s">
        <v>109</v>
      </c>
      <c r="E32" s="19" t="s">
        <v>23</v>
      </c>
      <c r="F32" s="19"/>
      <c r="G32" s="22">
        <f>G33</f>
        <v>1000</v>
      </c>
      <c r="H32" s="22">
        <f t="shared" ref="H32:I32" si="9">H33</f>
        <v>0</v>
      </c>
      <c r="I32" s="22">
        <f t="shared" si="9"/>
        <v>0</v>
      </c>
    </row>
    <row r="33" spans="1:11" ht="25.5">
      <c r="A33" s="12">
        <v>25</v>
      </c>
      <c r="B33" s="18" t="s">
        <v>110</v>
      </c>
      <c r="C33" s="19" t="s">
        <v>17</v>
      </c>
      <c r="D33" s="19" t="s">
        <v>109</v>
      </c>
      <c r="E33" s="19" t="s">
        <v>111</v>
      </c>
      <c r="F33" s="19"/>
      <c r="G33" s="22">
        <f>G34</f>
        <v>1000</v>
      </c>
      <c r="H33" s="22">
        <f t="shared" ref="H33:I33" si="10">H34</f>
        <v>0</v>
      </c>
      <c r="I33" s="22">
        <f t="shared" si="10"/>
        <v>0</v>
      </c>
    </row>
    <row r="34" spans="1:11" ht="38.25">
      <c r="A34" s="12">
        <v>26</v>
      </c>
      <c r="B34" s="18" t="s">
        <v>112</v>
      </c>
      <c r="C34" s="19" t="s">
        <v>17</v>
      </c>
      <c r="D34" s="19" t="s">
        <v>109</v>
      </c>
      <c r="E34" s="19" t="s">
        <v>113</v>
      </c>
      <c r="F34" s="19"/>
      <c r="G34" s="22">
        <f>G35</f>
        <v>1000</v>
      </c>
      <c r="H34" s="22">
        <f t="shared" ref="H34:I34" si="11">H35</f>
        <v>0</v>
      </c>
      <c r="I34" s="22">
        <f t="shared" si="11"/>
        <v>0</v>
      </c>
    </row>
    <row r="35" spans="1:11">
      <c r="A35" s="12">
        <v>27</v>
      </c>
      <c r="B35" s="18" t="s">
        <v>40</v>
      </c>
      <c r="C35" s="19" t="s">
        <v>17</v>
      </c>
      <c r="D35" s="19" t="s">
        <v>109</v>
      </c>
      <c r="E35" s="19" t="s">
        <v>113</v>
      </c>
      <c r="F35" s="19" t="s">
        <v>41</v>
      </c>
      <c r="G35" s="22">
        <f>G36</f>
        <v>1000</v>
      </c>
      <c r="H35" s="22">
        <f t="shared" ref="H35:I35" si="12">H36</f>
        <v>0</v>
      </c>
      <c r="I35" s="22">
        <f t="shared" si="12"/>
        <v>0</v>
      </c>
    </row>
    <row r="36" spans="1:11">
      <c r="A36" s="12">
        <v>28</v>
      </c>
      <c r="B36" s="18" t="s">
        <v>114</v>
      </c>
      <c r="C36" s="16" t="s">
        <v>17</v>
      </c>
      <c r="D36" s="16" t="s">
        <v>109</v>
      </c>
      <c r="E36" s="16" t="s">
        <v>113</v>
      </c>
      <c r="F36" s="16" t="s">
        <v>115</v>
      </c>
      <c r="G36" s="22">
        <v>1000</v>
      </c>
      <c r="H36" s="22">
        <v>0</v>
      </c>
      <c r="I36" s="22">
        <v>0</v>
      </c>
    </row>
    <row r="37" spans="1:11">
      <c r="A37" s="12">
        <v>29</v>
      </c>
      <c r="B37" s="15" t="s">
        <v>42</v>
      </c>
      <c r="C37" s="16" t="s">
        <v>17</v>
      </c>
      <c r="D37" s="16" t="s">
        <v>43</v>
      </c>
      <c r="E37" s="16"/>
      <c r="F37" s="16"/>
      <c r="G37" s="17">
        <f t="shared" ref="G37:I38" si="13">G38</f>
        <v>31207</v>
      </c>
      <c r="H37" s="17">
        <f t="shared" si="13"/>
        <v>22300</v>
      </c>
      <c r="I37" s="17">
        <f t="shared" si="13"/>
        <v>22300</v>
      </c>
    </row>
    <row r="38" spans="1:11">
      <c r="A38" s="12">
        <v>30</v>
      </c>
      <c r="B38" s="18" t="s">
        <v>22</v>
      </c>
      <c r="C38" s="19" t="s">
        <v>17</v>
      </c>
      <c r="D38" s="19" t="s">
        <v>43</v>
      </c>
      <c r="E38" s="19" t="s">
        <v>23</v>
      </c>
      <c r="F38" s="19"/>
      <c r="G38" s="20">
        <f t="shared" si="13"/>
        <v>31207</v>
      </c>
      <c r="H38" s="20">
        <f t="shared" si="13"/>
        <v>22300</v>
      </c>
      <c r="I38" s="20">
        <f t="shared" si="13"/>
        <v>22300</v>
      </c>
    </row>
    <row r="39" spans="1:11" ht="25.5">
      <c r="A39" s="12">
        <v>31</v>
      </c>
      <c r="B39" s="18" t="s">
        <v>44</v>
      </c>
      <c r="C39" s="19" t="s">
        <v>17</v>
      </c>
      <c r="D39" s="19" t="s">
        <v>43</v>
      </c>
      <c r="E39" s="19" t="s">
        <v>45</v>
      </c>
      <c r="F39" s="19"/>
      <c r="G39" s="20">
        <f>G43+G42</f>
        <v>31207</v>
      </c>
      <c r="H39" s="22">
        <f>H43</f>
        <v>22300</v>
      </c>
      <c r="I39" s="22">
        <f>I43</f>
        <v>22300</v>
      </c>
    </row>
    <row r="40" spans="1:11" ht="51">
      <c r="A40" s="12">
        <v>32</v>
      </c>
      <c r="B40" s="18" t="s">
        <v>116</v>
      </c>
      <c r="C40" s="19" t="s">
        <v>17</v>
      </c>
      <c r="D40" s="19" t="s">
        <v>43</v>
      </c>
      <c r="E40" s="19" t="s">
        <v>117</v>
      </c>
      <c r="F40" s="19"/>
      <c r="G40" s="22">
        <f>G41</f>
        <v>6100</v>
      </c>
      <c r="H40" s="22">
        <f t="shared" ref="H40:I40" si="14">H41</f>
        <v>0</v>
      </c>
      <c r="I40" s="22">
        <f t="shared" si="14"/>
        <v>0</v>
      </c>
    </row>
    <row r="41" spans="1:11">
      <c r="A41" s="12">
        <v>33</v>
      </c>
      <c r="B41" s="18" t="s">
        <v>40</v>
      </c>
      <c r="C41" s="19" t="s">
        <v>17</v>
      </c>
      <c r="D41" s="19" t="s">
        <v>43</v>
      </c>
      <c r="E41" s="19" t="s">
        <v>117</v>
      </c>
      <c r="F41" s="19" t="s">
        <v>41</v>
      </c>
      <c r="G41" s="22">
        <f>G42</f>
        <v>6100</v>
      </c>
      <c r="H41" s="22">
        <f t="shared" ref="H41:I41" si="15">H42</f>
        <v>0</v>
      </c>
      <c r="I41" s="22">
        <f t="shared" si="15"/>
        <v>0</v>
      </c>
    </row>
    <row r="42" spans="1:11">
      <c r="A42" s="12">
        <v>34</v>
      </c>
      <c r="B42" s="15" t="s">
        <v>46</v>
      </c>
      <c r="C42" s="16" t="s">
        <v>17</v>
      </c>
      <c r="D42" s="16" t="s">
        <v>43</v>
      </c>
      <c r="E42" s="16" t="s">
        <v>117</v>
      </c>
      <c r="F42" s="16" t="s">
        <v>47</v>
      </c>
      <c r="G42" s="22">
        <v>6100</v>
      </c>
      <c r="H42" s="22">
        <v>0</v>
      </c>
      <c r="I42" s="22">
        <v>0</v>
      </c>
    </row>
    <row r="43" spans="1:11" ht="63.75">
      <c r="A43" s="12">
        <v>35</v>
      </c>
      <c r="B43" s="18" t="s">
        <v>48</v>
      </c>
      <c r="C43" s="19" t="s">
        <v>17</v>
      </c>
      <c r="D43" s="19" t="s">
        <v>43</v>
      </c>
      <c r="E43" s="19" t="s">
        <v>49</v>
      </c>
      <c r="F43" s="19"/>
      <c r="G43" s="20">
        <f>G46+G45</f>
        <v>25107</v>
      </c>
      <c r="H43" s="20">
        <f>H46+H45</f>
        <v>22300</v>
      </c>
      <c r="I43" s="20">
        <f>I46+I45</f>
        <v>22300</v>
      </c>
    </row>
    <row r="44" spans="1:11" ht="69" customHeight="1">
      <c r="A44" s="12">
        <v>36</v>
      </c>
      <c r="B44" s="18" t="s">
        <v>28</v>
      </c>
      <c r="C44" s="19" t="s">
        <v>17</v>
      </c>
      <c r="D44" s="33" t="s">
        <v>43</v>
      </c>
      <c r="E44" s="33" t="s">
        <v>49</v>
      </c>
      <c r="F44" s="19" t="s">
        <v>29</v>
      </c>
      <c r="G44" s="20">
        <f>G45</f>
        <v>20182</v>
      </c>
      <c r="H44" s="20">
        <f>H45</f>
        <v>17375</v>
      </c>
      <c r="I44" s="20">
        <f>I45</f>
        <v>17375</v>
      </c>
    </row>
    <row r="45" spans="1:11" ht="25.5">
      <c r="A45" s="12">
        <v>37</v>
      </c>
      <c r="B45" s="18" t="s">
        <v>30</v>
      </c>
      <c r="C45" s="16" t="s">
        <v>17</v>
      </c>
      <c r="D45" s="34" t="s">
        <v>43</v>
      </c>
      <c r="E45" s="34" t="s">
        <v>49</v>
      </c>
      <c r="F45" s="16" t="s">
        <v>31</v>
      </c>
      <c r="G45" s="20">
        <v>20182</v>
      </c>
      <c r="H45" s="20">
        <v>17375</v>
      </c>
      <c r="I45" s="20">
        <v>17375</v>
      </c>
      <c r="K45" t="s">
        <v>50</v>
      </c>
    </row>
    <row r="46" spans="1:11" ht="25.5">
      <c r="A46" s="12">
        <v>38</v>
      </c>
      <c r="B46" s="18" t="s">
        <v>36</v>
      </c>
      <c r="C46" s="19" t="s">
        <v>17</v>
      </c>
      <c r="D46" s="19" t="s">
        <v>43</v>
      </c>
      <c r="E46" s="19" t="s">
        <v>49</v>
      </c>
      <c r="F46" s="19" t="s">
        <v>37</v>
      </c>
      <c r="G46" s="20">
        <f>G47</f>
        <v>4925</v>
      </c>
      <c r="H46" s="20">
        <f>H47</f>
        <v>4925</v>
      </c>
      <c r="I46" s="20">
        <f>I47</f>
        <v>4925</v>
      </c>
    </row>
    <row r="47" spans="1:11" ht="38.25">
      <c r="A47" s="12">
        <v>39</v>
      </c>
      <c r="B47" s="18" t="s">
        <v>38</v>
      </c>
      <c r="C47" s="16" t="s">
        <v>17</v>
      </c>
      <c r="D47" s="16" t="s">
        <v>43</v>
      </c>
      <c r="E47" s="16" t="s">
        <v>49</v>
      </c>
      <c r="F47" s="16" t="s">
        <v>39</v>
      </c>
      <c r="G47" s="20">
        <v>4925</v>
      </c>
      <c r="H47" s="20">
        <v>4925</v>
      </c>
      <c r="I47" s="20">
        <v>4925</v>
      </c>
    </row>
    <row r="48" spans="1:11">
      <c r="A48" s="12">
        <v>40</v>
      </c>
      <c r="B48" s="15" t="s">
        <v>51</v>
      </c>
      <c r="C48" s="16" t="s">
        <v>17</v>
      </c>
      <c r="D48" s="16" t="s">
        <v>52</v>
      </c>
      <c r="E48" s="16"/>
      <c r="F48" s="16"/>
      <c r="G48" s="17">
        <f t="shared" ref="G48:I51" si="16">G49</f>
        <v>737542</v>
      </c>
      <c r="H48" s="17">
        <f t="shared" si="16"/>
        <v>810951</v>
      </c>
      <c r="I48" s="17">
        <f t="shared" si="16"/>
        <v>841673</v>
      </c>
    </row>
    <row r="49" spans="1:9">
      <c r="A49" s="12">
        <v>41</v>
      </c>
      <c r="B49" s="18" t="s">
        <v>53</v>
      </c>
      <c r="C49" s="19" t="s">
        <v>17</v>
      </c>
      <c r="D49" s="19" t="s">
        <v>54</v>
      </c>
      <c r="E49" s="19"/>
      <c r="F49" s="19"/>
      <c r="G49" s="20">
        <f t="shared" si="16"/>
        <v>737542</v>
      </c>
      <c r="H49" s="20">
        <f t="shared" si="16"/>
        <v>810951</v>
      </c>
      <c r="I49" s="20">
        <f t="shared" si="16"/>
        <v>841673</v>
      </c>
    </row>
    <row r="50" spans="1:9">
      <c r="A50" s="12">
        <v>42</v>
      </c>
      <c r="B50" s="18" t="s">
        <v>22</v>
      </c>
      <c r="C50" s="19" t="s">
        <v>17</v>
      </c>
      <c r="D50" s="19" t="s">
        <v>54</v>
      </c>
      <c r="E50" s="19" t="s">
        <v>23</v>
      </c>
      <c r="F50" s="19"/>
      <c r="G50" s="20">
        <f t="shared" si="16"/>
        <v>737542</v>
      </c>
      <c r="H50" s="20">
        <f t="shared" si="16"/>
        <v>810951</v>
      </c>
      <c r="I50" s="20">
        <f t="shared" si="16"/>
        <v>841673</v>
      </c>
    </row>
    <row r="51" spans="1:9" ht="25.5">
      <c r="A51" s="12">
        <v>43</v>
      </c>
      <c r="B51" s="18" t="s">
        <v>44</v>
      </c>
      <c r="C51" s="19" t="s">
        <v>17</v>
      </c>
      <c r="D51" s="19" t="s">
        <v>54</v>
      </c>
      <c r="E51" s="19" t="s">
        <v>45</v>
      </c>
      <c r="F51" s="19"/>
      <c r="G51" s="20">
        <f t="shared" si="16"/>
        <v>737542</v>
      </c>
      <c r="H51" s="20">
        <f t="shared" si="16"/>
        <v>810951</v>
      </c>
      <c r="I51" s="20">
        <f t="shared" si="16"/>
        <v>841673</v>
      </c>
    </row>
    <row r="52" spans="1:9" ht="51">
      <c r="A52" s="12">
        <v>44</v>
      </c>
      <c r="B52" s="18" t="s">
        <v>55</v>
      </c>
      <c r="C52" s="19" t="s">
        <v>17</v>
      </c>
      <c r="D52" s="19" t="s">
        <v>54</v>
      </c>
      <c r="E52" s="19" t="s">
        <v>56</v>
      </c>
      <c r="F52" s="19"/>
      <c r="G52" s="20">
        <f>G53+G55</f>
        <v>737542</v>
      </c>
      <c r="H52" s="20">
        <f>H53+H55</f>
        <v>810951</v>
      </c>
      <c r="I52" s="20">
        <f>I53+I55</f>
        <v>841673</v>
      </c>
    </row>
    <row r="53" spans="1:9" ht="76.5">
      <c r="A53" s="12">
        <v>45</v>
      </c>
      <c r="B53" s="18" t="s">
        <v>28</v>
      </c>
      <c r="C53" s="19" t="s">
        <v>17</v>
      </c>
      <c r="D53" s="19" t="s">
        <v>54</v>
      </c>
      <c r="E53" s="19" t="s">
        <v>56</v>
      </c>
      <c r="F53" s="19" t="s">
        <v>29</v>
      </c>
      <c r="G53" s="20">
        <f>G54</f>
        <v>560964</v>
      </c>
      <c r="H53" s="20">
        <f>H54</f>
        <v>560964</v>
      </c>
      <c r="I53" s="20">
        <f>I54</f>
        <v>560964</v>
      </c>
    </row>
    <row r="54" spans="1:9" ht="25.5">
      <c r="A54" s="12">
        <v>46</v>
      </c>
      <c r="B54" s="18" t="s">
        <v>30</v>
      </c>
      <c r="C54" s="16" t="s">
        <v>17</v>
      </c>
      <c r="D54" s="16" t="s">
        <v>54</v>
      </c>
      <c r="E54" s="16" t="s">
        <v>56</v>
      </c>
      <c r="F54" s="16" t="s">
        <v>31</v>
      </c>
      <c r="G54" s="20">
        <v>560964</v>
      </c>
      <c r="H54" s="20">
        <v>560964</v>
      </c>
      <c r="I54" s="20">
        <v>560964</v>
      </c>
    </row>
    <row r="55" spans="1:9" ht="25.5">
      <c r="A55" s="12">
        <v>47</v>
      </c>
      <c r="B55" s="18" t="s">
        <v>36</v>
      </c>
      <c r="C55" s="19" t="s">
        <v>17</v>
      </c>
      <c r="D55" s="19" t="s">
        <v>54</v>
      </c>
      <c r="E55" s="19" t="s">
        <v>56</v>
      </c>
      <c r="F55" s="19" t="s">
        <v>37</v>
      </c>
      <c r="G55" s="20">
        <f>G56</f>
        <v>176578</v>
      </c>
      <c r="H55" s="20">
        <f>H56</f>
        <v>249987</v>
      </c>
      <c r="I55" s="20">
        <f>I56</f>
        <v>280709</v>
      </c>
    </row>
    <row r="56" spans="1:9" ht="38.25">
      <c r="A56" s="12">
        <v>48</v>
      </c>
      <c r="B56" s="18" t="s">
        <v>38</v>
      </c>
      <c r="C56" s="16" t="s">
        <v>17</v>
      </c>
      <c r="D56" s="16" t="s">
        <v>54</v>
      </c>
      <c r="E56" s="16" t="s">
        <v>56</v>
      </c>
      <c r="F56" s="16" t="s">
        <v>39</v>
      </c>
      <c r="G56" s="20">
        <v>176578</v>
      </c>
      <c r="H56" s="20">
        <v>249987</v>
      </c>
      <c r="I56" s="20">
        <v>280709</v>
      </c>
    </row>
    <row r="57" spans="1:9" ht="25.5">
      <c r="A57" s="12">
        <v>49</v>
      </c>
      <c r="B57" s="15" t="s">
        <v>137</v>
      </c>
      <c r="C57" s="16" t="s">
        <v>17</v>
      </c>
      <c r="D57" s="16" t="s">
        <v>138</v>
      </c>
      <c r="E57" s="16"/>
      <c r="F57" s="16"/>
      <c r="G57" s="28">
        <f>G58</f>
        <v>636947</v>
      </c>
      <c r="H57" s="28">
        <f t="shared" ref="H57:I57" si="17">H58</f>
        <v>636947</v>
      </c>
      <c r="I57" s="28">
        <f t="shared" si="17"/>
        <v>636947</v>
      </c>
    </row>
    <row r="58" spans="1:9" ht="51">
      <c r="A58" s="12">
        <v>50</v>
      </c>
      <c r="B58" s="18" t="s">
        <v>139</v>
      </c>
      <c r="C58" s="16" t="s">
        <v>17</v>
      </c>
      <c r="D58" s="16" t="s">
        <v>132</v>
      </c>
      <c r="E58" s="16"/>
      <c r="F58" s="16"/>
      <c r="G58" s="22">
        <f>G59</f>
        <v>636947</v>
      </c>
      <c r="H58" s="22">
        <f t="shared" ref="H58:I58" si="18">H59</f>
        <v>636947</v>
      </c>
      <c r="I58" s="22">
        <f t="shared" si="18"/>
        <v>636947</v>
      </c>
    </row>
    <row r="59" spans="1:9" ht="25.5">
      <c r="A59" s="12">
        <v>51</v>
      </c>
      <c r="B59" s="18" t="s">
        <v>57</v>
      </c>
      <c r="C59" s="19" t="s">
        <v>17</v>
      </c>
      <c r="D59" s="19" t="s">
        <v>132</v>
      </c>
      <c r="E59" s="19" t="s">
        <v>58</v>
      </c>
      <c r="F59" s="19"/>
      <c r="G59" s="22">
        <f>G60</f>
        <v>636947</v>
      </c>
      <c r="H59" s="22">
        <f t="shared" ref="H59:I59" si="19">H60</f>
        <v>636947</v>
      </c>
      <c r="I59" s="22">
        <f t="shared" si="19"/>
        <v>636947</v>
      </c>
    </row>
    <row r="60" spans="1:9" ht="38.25">
      <c r="A60" s="12">
        <v>52</v>
      </c>
      <c r="B60" s="18" t="s">
        <v>121</v>
      </c>
      <c r="C60" s="19" t="s">
        <v>17</v>
      </c>
      <c r="D60" s="19" t="s">
        <v>132</v>
      </c>
      <c r="E60" s="19" t="s">
        <v>122</v>
      </c>
      <c r="F60" s="19"/>
      <c r="G60" s="22">
        <f>G61</f>
        <v>636947</v>
      </c>
      <c r="H60" s="22">
        <f t="shared" ref="H60:I60" si="20">H61</f>
        <v>636947</v>
      </c>
      <c r="I60" s="22">
        <f t="shared" si="20"/>
        <v>636947</v>
      </c>
    </row>
    <row r="61" spans="1:9" ht="89.25">
      <c r="A61" s="12">
        <v>53</v>
      </c>
      <c r="B61" s="18" t="s">
        <v>133</v>
      </c>
      <c r="C61" s="23" t="s">
        <v>17</v>
      </c>
      <c r="D61" s="23" t="s">
        <v>132</v>
      </c>
      <c r="E61" s="23" t="s">
        <v>134</v>
      </c>
      <c r="F61" s="23"/>
      <c r="G61" s="22">
        <f>G64+G66</f>
        <v>636947</v>
      </c>
      <c r="H61" s="22">
        <f t="shared" ref="H61:I61" si="21">H64+H66</f>
        <v>636947</v>
      </c>
      <c r="I61" s="22">
        <f t="shared" si="21"/>
        <v>636947</v>
      </c>
    </row>
    <row r="62" spans="1:9" ht="68.25" customHeight="1">
      <c r="A62" s="12">
        <v>54</v>
      </c>
      <c r="B62" s="18" t="s">
        <v>28</v>
      </c>
      <c r="C62" s="19" t="s">
        <v>17</v>
      </c>
      <c r="D62" s="19" t="s">
        <v>132</v>
      </c>
      <c r="E62" s="19" t="s">
        <v>134</v>
      </c>
      <c r="F62" s="19" t="s">
        <v>29</v>
      </c>
      <c r="G62" s="22">
        <f>G63</f>
        <v>100947</v>
      </c>
      <c r="H62" s="22">
        <f t="shared" ref="H62:I62" si="22">H63</f>
        <v>100947</v>
      </c>
      <c r="I62" s="22">
        <f t="shared" si="22"/>
        <v>100947</v>
      </c>
    </row>
    <row r="63" spans="1:9" ht="25.5">
      <c r="A63" s="12">
        <v>55</v>
      </c>
      <c r="B63" s="18" t="s">
        <v>30</v>
      </c>
      <c r="C63" s="16" t="s">
        <v>17</v>
      </c>
      <c r="D63" s="16" t="s">
        <v>132</v>
      </c>
      <c r="E63" s="16" t="s">
        <v>134</v>
      </c>
      <c r="F63" s="16" t="s">
        <v>31</v>
      </c>
      <c r="G63" s="22">
        <v>100947</v>
      </c>
      <c r="H63" s="22">
        <v>100947</v>
      </c>
      <c r="I63" s="22">
        <v>100947</v>
      </c>
    </row>
    <row r="64" spans="1:9" ht="25.5">
      <c r="A64" s="12">
        <v>56</v>
      </c>
      <c r="B64" s="25" t="s">
        <v>36</v>
      </c>
      <c r="C64" s="23" t="s">
        <v>17</v>
      </c>
      <c r="D64" s="23" t="s">
        <v>132</v>
      </c>
      <c r="E64" s="23" t="s">
        <v>134</v>
      </c>
      <c r="F64" s="23" t="s">
        <v>37</v>
      </c>
      <c r="G64" s="22">
        <f>G65</f>
        <v>536000</v>
      </c>
      <c r="H64" s="22">
        <f t="shared" ref="H64:I64" si="23">H65</f>
        <v>536000</v>
      </c>
      <c r="I64" s="22">
        <f t="shared" si="23"/>
        <v>536000</v>
      </c>
    </row>
    <row r="65" spans="1:9" ht="38.25">
      <c r="A65" s="12">
        <v>57</v>
      </c>
      <c r="B65" s="25" t="s">
        <v>38</v>
      </c>
      <c r="C65" s="26" t="s">
        <v>17</v>
      </c>
      <c r="D65" s="26" t="s">
        <v>132</v>
      </c>
      <c r="E65" s="26" t="s">
        <v>134</v>
      </c>
      <c r="F65" s="26" t="s">
        <v>39</v>
      </c>
      <c r="G65" s="22">
        <v>536000</v>
      </c>
      <c r="H65" s="22">
        <v>536000</v>
      </c>
      <c r="I65" s="22">
        <v>536000</v>
      </c>
    </row>
    <row r="66" spans="1:9" ht="25.5">
      <c r="A66" s="12">
        <v>58</v>
      </c>
      <c r="B66" s="18" t="s">
        <v>59</v>
      </c>
      <c r="C66" s="19" t="s">
        <v>17</v>
      </c>
      <c r="D66" s="19" t="s">
        <v>132</v>
      </c>
      <c r="E66" s="19" t="s">
        <v>134</v>
      </c>
      <c r="F66" s="19" t="s">
        <v>60</v>
      </c>
      <c r="G66" s="22">
        <f>G67</f>
        <v>100947</v>
      </c>
      <c r="H66" s="22">
        <f t="shared" ref="H66:I66" si="24">H67</f>
        <v>100947</v>
      </c>
      <c r="I66" s="22">
        <f t="shared" si="24"/>
        <v>100947</v>
      </c>
    </row>
    <row r="67" spans="1:9">
      <c r="A67" s="12">
        <v>59</v>
      </c>
      <c r="B67" s="18" t="s">
        <v>135</v>
      </c>
      <c r="C67" s="16" t="s">
        <v>17</v>
      </c>
      <c r="D67" s="16" t="s">
        <v>132</v>
      </c>
      <c r="E67" s="16" t="s">
        <v>134</v>
      </c>
      <c r="F67" s="16" t="s">
        <v>136</v>
      </c>
      <c r="G67" s="22">
        <v>100947</v>
      </c>
      <c r="H67" s="22">
        <v>100947</v>
      </c>
      <c r="I67" s="22">
        <v>100947</v>
      </c>
    </row>
    <row r="68" spans="1:9">
      <c r="A68" s="12">
        <v>60</v>
      </c>
      <c r="B68" s="15" t="s">
        <v>61</v>
      </c>
      <c r="C68" s="16" t="s">
        <v>17</v>
      </c>
      <c r="D68" s="16" t="s">
        <v>62</v>
      </c>
      <c r="E68" s="16"/>
      <c r="F68" s="16"/>
      <c r="G68" s="17">
        <f>G78+G69+G90</f>
        <v>6451294.7800000003</v>
      </c>
      <c r="H68" s="28">
        <f t="shared" ref="H68:I68" si="25">H78</f>
        <v>1079500</v>
      </c>
      <c r="I68" s="28">
        <f t="shared" si="25"/>
        <v>1483600</v>
      </c>
    </row>
    <row r="69" spans="1:9">
      <c r="A69" s="12">
        <v>61</v>
      </c>
      <c r="B69" s="15" t="s">
        <v>125</v>
      </c>
      <c r="C69" s="16" t="s">
        <v>17</v>
      </c>
      <c r="D69" s="16" t="s">
        <v>126</v>
      </c>
      <c r="E69" s="16"/>
      <c r="F69" s="16"/>
      <c r="G69" s="28">
        <f>G70</f>
        <v>1719120</v>
      </c>
      <c r="H69" s="28">
        <f t="shared" ref="H69:I69" si="26">H70</f>
        <v>0</v>
      </c>
      <c r="I69" s="28">
        <f t="shared" si="26"/>
        <v>0</v>
      </c>
    </row>
    <row r="70" spans="1:9" ht="25.5">
      <c r="A70" s="12">
        <v>62</v>
      </c>
      <c r="B70" s="18" t="s">
        <v>57</v>
      </c>
      <c r="C70" s="19" t="s">
        <v>17</v>
      </c>
      <c r="D70" s="19" t="s">
        <v>126</v>
      </c>
      <c r="E70" s="19" t="s">
        <v>58</v>
      </c>
      <c r="F70" s="19"/>
      <c r="G70" s="22">
        <f>G71</f>
        <v>1719120</v>
      </c>
      <c r="H70" s="22">
        <f t="shared" ref="H70:I70" si="27">H71</f>
        <v>0</v>
      </c>
      <c r="I70" s="22">
        <f t="shared" si="27"/>
        <v>0</v>
      </c>
    </row>
    <row r="71" spans="1:9" ht="38.25">
      <c r="A71" s="12">
        <v>63</v>
      </c>
      <c r="B71" s="18" t="s">
        <v>121</v>
      </c>
      <c r="C71" s="19" t="s">
        <v>17</v>
      </c>
      <c r="D71" s="19" t="s">
        <v>126</v>
      </c>
      <c r="E71" s="19" t="s">
        <v>122</v>
      </c>
      <c r="F71" s="19"/>
      <c r="G71" s="22">
        <f>G72+G77</f>
        <v>1719120</v>
      </c>
      <c r="H71" s="22">
        <f t="shared" ref="H71:I71" si="28">H72</f>
        <v>0</v>
      </c>
      <c r="I71" s="22">
        <f t="shared" si="28"/>
        <v>0</v>
      </c>
    </row>
    <row r="72" spans="1:9" ht="102">
      <c r="A72" s="12">
        <v>64</v>
      </c>
      <c r="B72" s="27" t="s">
        <v>127</v>
      </c>
      <c r="C72" s="23" t="s">
        <v>17</v>
      </c>
      <c r="D72" s="19" t="s">
        <v>126</v>
      </c>
      <c r="E72" s="23" t="s">
        <v>128</v>
      </c>
      <c r="F72" s="23"/>
      <c r="G72" s="22">
        <f>G73</f>
        <v>39120</v>
      </c>
      <c r="H72" s="22">
        <f t="shared" ref="H72:I72" si="29">H73</f>
        <v>0</v>
      </c>
      <c r="I72" s="22">
        <f t="shared" si="29"/>
        <v>0</v>
      </c>
    </row>
    <row r="73" spans="1:9" ht="25.5">
      <c r="A73" s="12">
        <v>65</v>
      </c>
      <c r="B73" s="25" t="s">
        <v>36</v>
      </c>
      <c r="C73" s="23" t="s">
        <v>17</v>
      </c>
      <c r="D73" s="19" t="s">
        <v>126</v>
      </c>
      <c r="E73" s="23" t="s">
        <v>128</v>
      </c>
      <c r="F73" s="23" t="s">
        <v>37</v>
      </c>
      <c r="G73" s="22">
        <f>G74</f>
        <v>39120</v>
      </c>
      <c r="H73" s="22">
        <f t="shared" ref="H73:I73" si="30">H74</f>
        <v>0</v>
      </c>
      <c r="I73" s="22">
        <f t="shared" si="30"/>
        <v>0</v>
      </c>
    </row>
    <row r="74" spans="1:9" ht="38.25">
      <c r="A74" s="12">
        <v>66</v>
      </c>
      <c r="B74" s="25" t="s">
        <v>38</v>
      </c>
      <c r="C74" s="26" t="s">
        <v>17</v>
      </c>
      <c r="D74" s="19" t="s">
        <v>126</v>
      </c>
      <c r="E74" s="23" t="s">
        <v>128</v>
      </c>
      <c r="F74" s="26" t="s">
        <v>39</v>
      </c>
      <c r="G74" s="22">
        <v>39120</v>
      </c>
      <c r="H74" s="28">
        <v>0</v>
      </c>
      <c r="I74" s="28">
        <v>0</v>
      </c>
    </row>
    <row r="75" spans="1:9" ht="96" customHeight="1">
      <c r="A75" s="12">
        <v>67</v>
      </c>
      <c r="B75" s="46" t="s">
        <v>159</v>
      </c>
      <c r="C75" s="23" t="s">
        <v>17</v>
      </c>
      <c r="D75" s="19" t="s">
        <v>126</v>
      </c>
      <c r="E75" s="23" t="s">
        <v>160</v>
      </c>
      <c r="F75" s="26"/>
      <c r="G75" s="22">
        <f>G76</f>
        <v>1680000</v>
      </c>
      <c r="H75" s="22">
        <f t="shared" ref="H75:I75" si="31">H76</f>
        <v>0</v>
      </c>
      <c r="I75" s="22">
        <f t="shared" si="31"/>
        <v>0</v>
      </c>
    </row>
    <row r="76" spans="1:9" ht="25.5">
      <c r="A76" s="12">
        <v>68</v>
      </c>
      <c r="B76" s="25" t="s">
        <v>36</v>
      </c>
      <c r="C76" s="23" t="s">
        <v>17</v>
      </c>
      <c r="D76" s="19" t="s">
        <v>126</v>
      </c>
      <c r="E76" s="23" t="s">
        <v>160</v>
      </c>
      <c r="F76" s="23" t="s">
        <v>37</v>
      </c>
      <c r="G76" s="22">
        <f>G77</f>
        <v>1680000</v>
      </c>
      <c r="H76" s="22">
        <f t="shared" ref="H76:I76" si="32">H77</f>
        <v>0</v>
      </c>
      <c r="I76" s="22">
        <f t="shared" si="32"/>
        <v>0</v>
      </c>
    </row>
    <row r="77" spans="1:9" ht="38.25">
      <c r="A77" s="12">
        <v>69</v>
      </c>
      <c r="B77" s="25" t="s">
        <v>38</v>
      </c>
      <c r="C77" s="26" t="s">
        <v>17</v>
      </c>
      <c r="D77" s="19" t="s">
        <v>126</v>
      </c>
      <c r="E77" s="23" t="s">
        <v>160</v>
      </c>
      <c r="F77" s="26" t="s">
        <v>39</v>
      </c>
      <c r="G77" s="28">
        <v>1680000</v>
      </c>
      <c r="H77" s="28">
        <v>0</v>
      </c>
      <c r="I77" s="28">
        <v>0</v>
      </c>
    </row>
    <row r="78" spans="1:9">
      <c r="A78" s="12">
        <v>70</v>
      </c>
      <c r="B78" s="15" t="s">
        <v>63</v>
      </c>
      <c r="C78" s="16" t="s">
        <v>17</v>
      </c>
      <c r="D78" s="16" t="s">
        <v>64</v>
      </c>
      <c r="E78" s="16"/>
      <c r="F78" s="16"/>
      <c r="G78" s="17">
        <f t="shared" ref="G78:I79" si="33">G79</f>
        <v>4376268.87</v>
      </c>
      <c r="H78" s="28">
        <f t="shared" si="33"/>
        <v>1079500</v>
      </c>
      <c r="I78" s="28">
        <f t="shared" si="33"/>
        <v>1483600</v>
      </c>
    </row>
    <row r="79" spans="1:9" ht="25.5">
      <c r="A79" s="12">
        <v>71</v>
      </c>
      <c r="B79" s="18" t="s">
        <v>57</v>
      </c>
      <c r="C79" s="19" t="s">
        <v>17</v>
      </c>
      <c r="D79" s="19" t="s">
        <v>64</v>
      </c>
      <c r="E79" s="19" t="s">
        <v>58</v>
      </c>
      <c r="F79" s="19"/>
      <c r="G79" s="20">
        <f t="shared" si="33"/>
        <v>4376268.87</v>
      </c>
      <c r="H79" s="20">
        <f t="shared" si="33"/>
        <v>1079500</v>
      </c>
      <c r="I79" s="20">
        <f t="shared" si="33"/>
        <v>1483600</v>
      </c>
    </row>
    <row r="80" spans="1:9" ht="25.5">
      <c r="A80" s="12">
        <v>72</v>
      </c>
      <c r="B80" s="18" t="s">
        <v>65</v>
      </c>
      <c r="C80" s="19" t="s">
        <v>17</v>
      </c>
      <c r="D80" s="19" t="s">
        <v>64</v>
      </c>
      <c r="E80" s="19" t="s">
        <v>66</v>
      </c>
      <c r="F80" s="19"/>
      <c r="G80" s="20">
        <f>+G81+G89+G86</f>
        <v>4376268.87</v>
      </c>
      <c r="H80" s="22">
        <f t="shared" ref="H80:I80" si="34">+H81</f>
        <v>1079500</v>
      </c>
      <c r="I80" s="22">
        <f t="shared" si="34"/>
        <v>1483600</v>
      </c>
    </row>
    <row r="81" spans="1:9" ht="81.75" customHeight="1">
      <c r="A81" s="12">
        <v>73</v>
      </c>
      <c r="B81" s="37" t="s">
        <v>67</v>
      </c>
      <c r="C81" s="23" t="s">
        <v>17</v>
      </c>
      <c r="D81" s="23" t="s">
        <v>64</v>
      </c>
      <c r="E81" s="38" t="s">
        <v>129</v>
      </c>
      <c r="F81" s="23"/>
      <c r="G81" s="24">
        <f>G82</f>
        <v>958478.58</v>
      </c>
      <c r="H81" s="24">
        <f t="shared" ref="H81:I81" si="35">H82</f>
        <v>1079500</v>
      </c>
      <c r="I81" s="24">
        <f t="shared" si="35"/>
        <v>1483600</v>
      </c>
    </row>
    <row r="82" spans="1:9" ht="25.5">
      <c r="A82" s="12">
        <v>74</v>
      </c>
      <c r="B82" s="25" t="s">
        <v>36</v>
      </c>
      <c r="C82" s="23" t="s">
        <v>17</v>
      </c>
      <c r="D82" s="23" t="s">
        <v>64</v>
      </c>
      <c r="E82" s="38" t="s">
        <v>129</v>
      </c>
      <c r="F82" s="23" t="s">
        <v>37</v>
      </c>
      <c r="G82" s="24">
        <f t="shared" ref="G82:I82" si="36">G83</f>
        <v>958478.58</v>
      </c>
      <c r="H82" s="24">
        <f t="shared" si="36"/>
        <v>1079500</v>
      </c>
      <c r="I82" s="24">
        <f t="shared" si="36"/>
        <v>1483600</v>
      </c>
    </row>
    <row r="83" spans="1:9" ht="38.25">
      <c r="A83" s="12">
        <v>75</v>
      </c>
      <c r="B83" s="25" t="s">
        <v>38</v>
      </c>
      <c r="C83" s="26" t="s">
        <v>17</v>
      </c>
      <c r="D83" s="26" t="s">
        <v>64</v>
      </c>
      <c r="E83" s="39" t="s">
        <v>129</v>
      </c>
      <c r="F83" s="26" t="s">
        <v>39</v>
      </c>
      <c r="G83" s="35">
        <v>958478.58</v>
      </c>
      <c r="H83" s="35">
        <v>1079500</v>
      </c>
      <c r="I83" s="35">
        <v>1483600</v>
      </c>
    </row>
    <row r="84" spans="1:9" ht="76.5">
      <c r="A84" s="12">
        <v>76</v>
      </c>
      <c r="B84" s="36" t="s">
        <v>161</v>
      </c>
      <c r="C84" s="23" t="s">
        <v>17</v>
      </c>
      <c r="D84" s="23" t="s">
        <v>64</v>
      </c>
      <c r="E84" s="38" t="s">
        <v>162</v>
      </c>
      <c r="F84" s="26"/>
      <c r="G84" s="24">
        <f>G85</f>
        <v>1144913.29</v>
      </c>
      <c r="H84" s="24">
        <f t="shared" ref="H84:I84" si="37">H85</f>
        <v>0</v>
      </c>
      <c r="I84" s="24">
        <f t="shared" si="37"/>
        <v>0</v>
      </c>
    </row>
    <row r="85" spans="1:9" ht="25.5">
      <c r="A85" s="12">
        <v>77</v>
      </c>
      <c r="B85" s="25" t="s">
        <v>36</v>
      </c>
      <c r="C85" s="23" t="s">
        <v>17</v>
      </c>
      <c r="D85" s="23" t="s">
        <v>64</v>
      </c>
      <c r="E85" s="38" t="s">
        <v>162</v>
      </c>
      <c r="F85" s="23" t="s">
        <v>37</v>
      </c>
      <c r="G85" s="24">
        <f>G86</f>
        <v>1144913.29</v>
      </c>
      <c r="H85" s="24">
        <f t="shared" ref="H85:I85" si="38">H86</f>
        <v>0</v>
      </c>
      <c r="I85" s="24">
        <f t="shared" si="38"/>
        <v>0</v>
      </c>
    </row>
    <row r="86" spans="1:9" ht="38.25">
      <c r="A86" s="12">
        <v>78</v>
      </c>
      <c r="B86" s="25" t="s">
        <v>38</v>
      </c>
      <c r="C86" s="26" t="s">
        <v>17</v>
      </c>
      <c r="D86" s="26" t="s">
        <v>64</v>
      </c>
      <c r="E86" s="39" t="s">
        <v>162</v>
      </c>
      <c r="F86" s="26" t="s">
        <v>39</v>
      </c>
      <c r="G86" s="35">
        <v>1144913.29</v>
      </c>
      <c r="H86" s="35">
        <v>0</v>
      </c>
      <c r="I86" s="35">
        <v>0</v>
      </c>
    </row>
    <row r="87" spans="1:9" ht="51">
      <c r="A87" s="12">
        <v>79</v>
      </c>
      <c r="B87" s="47" t="s">
        <v>141</v>
      </c>
      <c r="C87" s="19" t="s">
        <v>17</v>
      </c>
      <c r="D87" s="19" t="s">
        <v>64</v>
      </c>
      <c r="E87" s="19" t="s">
        <v>142</v>
      </c>
      <c r="F87" s="19"/>
      <c r="G87" s="24">
        <f>G88</f>
        <v>2272877</v>
      </c>
      <c r="H87" s="24">
        <f t="shared" ref="H87:I87" si="39">H88</f>
        <v>0</v>
      </c>
      <c r="I87" s="24">
        <f t="shared" si="39"/>
        <v>0</v>
      </c>
    </row>
    <row r="88" spans="1:9" ht="25.5">
      <c r="A88" s="12">
        <v>80</v>
      </c>
      <c r="B88" s="18" t="s">
        <v>36</v>
      </c>
      <c r="C88" s="19" t="s">
        <v>17</v>
      </c>
      <c r="D88" s="19" t="s">
        <v>64</v>
      </c>
      <c r="E88" s="19" t="s">
        <v>142</v>
      </c>
      <c r="F88" s="19" t="s">
        <v>37</v>
      </c>
      <c r="G88" s="24">
        <f>G89</f>
        <v>2272877</v>
      </c>
      <c r="H88" s="24">
        <f t="shared" ref="H88:I88" si="40">H89</f>
        <v>0</v>
      </c>
      <c r="I88" s="24">
        <f t="shared" si="40"/>
        <v>0</v>
      </c>
    </row>
    <row r="89" spans="1:9" ht="38.25">
      <c r="A89" s="12">
        <v>81</v>
      </c>
      <c r="B89" s="18" t="s">
        <v>38</v>
      </c>
      <c r="C89" s="16" t="s">
        <v>17</v>
      </c>
      <c r="D89" s="16" t="s">
        <v>64</v>
      </c>
      <c r="E89" s="16" t="s">
        <v>142</v>
      </c>
      <c r="F89" s="16" t="s">
        <v>39</v>
      </c>
      <c r="G89" s="35">
        <v>2272877</v>
      </c>
      <c r="H89" s="35">
        <v>0</v>
      </c>
      <c r="I89" s="35">
        <v>0</v>
      </c>
    </row>
    <row r="90" spans="1:9" ht="25.5">
      <c r="A90" s="12">
        <v>82</v>
      </c>
      <c r="B90" s="42" t="s">
        <v>155</v>
      </c>
      <c r="C90" s="43" t="s">
        <v>17</v>
      </c>
      <c r="D90" s="43" t="s">
        <v>156</v>
      </c>
      <c r="E90" s="43"/>
      <c r="F90" s="43"/>
      <c r="G90" s="35">
        <f>G91</f>
        <v>355905.91</v>
      </c>
      <c r="H90" s="35">
        <f t="shared" ref="H90:I90" si="41">H91</f>
        <v>0</v>
      </c>
      <c r="I90" s="35">
        <f t="shared" si="41"/>
        <v>0</v>
      </c>
    </row>
    <row r="91" spans="1:9" ht="25.5">
      <c r="A91" s="12">
        <v>83</v>
      </c>
      <c r="B91" s="44" t="s">
        <v>57</v>
      </c>
      <c r="C91" s="45" t="s">
        <v>17</v>
      </c>
      <c r="D91" s="45" t="s">
        <v>156</v>
      </c>
      <c r="E91" s="45" t="s">
        <v>58</v>
      </c>
      <c r="F91" s="45"/>
      <c r="G91" s="24">
        <f>G92</f>
        <v>355905.91</v>
      </c>
      <c r="H91" s="24">
        <f t="shared" ref="H91:I91" si="42">H92</f>
        <v>0</v>
      </c>
      <c r="I91" s="24">
        <f t="shared" si="42"/>
        <v>0</v>
      </c>
    </row>
    <row r="92" spans="1:9" ht="25.5">
      <c r="A92" s="12">
        <v>84</v>
      </c>
      <c r="B92" s="44" t="s">
        <v>91</v>
      </c>
      <c r="C92" s="45" t="s">
        <v>17</v>
      </c>
      <c r="D92" s="45" t="s">
        <v>156</v>
      </c>
      <c r="E92" s="45" t="s">
        <v>92</v>
      </c>
      <c r="F92" s="45"/>
      <c r="G92" s="24">
        <f>G93</f>
        <v>355905.91</v>
      </c>
      <c r="H92" s="24">
        <f t="shared" ref="H92:I92" si="43">H93</f>
        <v>0</v>
      </c>
      <c r="I92" s="24">
        <f t="shared" si="43"/>
        <v>0</v>
      </c>
    </row>
    <row r="93" spans="1:9" ht="102">
      <c r="A93" s="12">
        <v>85</v>
      </c>
      <c r="B93" s="37" t="s">
        <v>157</v>
      </c>
      <c r="C93" s="45" t="s">
        <v>17</v>
      </c>
      <c r="D93" s="45" t="s">
        <v>156</v>
      </c>
      <c r="E93" s="38" t="s">
        <v>158</v>
      </c>
      <c r="F93" s="45"/>
      <c r="G93" s="24">
        <f>G94</f>
        <v>355905.91</v>
      </c>
      <c r="H93" s="24">
        <f t="shared" ref="H93:I93" si="44">H94</f>
        <v>0</v>
      </c>
      <c r="I93" s="24">
        <f t="shared" si="44"/>
        <v>0</v>
      </c>
    </row>
    <row r="94" spans="1:9" ht="25.5">
      <c r="A94" s="12">
        <v>86</v>
      </c>
      <c r="B94" s="44" t="s">
        <v>36</v>
      </c>
      <c r="C94" s="45" t="s">
        <v>17</v>
      </c>
      <c r="D94" s="45" t="s">
        <v>156</v>
      </c>
      <c r="E94" s="38" t="s">
        <v>158</v>
      </c>
      <c r="F94" s="45" t="s">
        <v>37</v>
      </c>
      <c r="G94" s="24">
        <f>G95</f>
        <v>355905.91</v>
      </c>
      <c r="H94" s="24">
        <f t="shared" ref="H94:I94" si="45">H95</f>
        <v>0</v>
      </c>
      <c r="I94" s="24">
        <f t="shared" si="45"/>
        <v>0</v>
      </c>
    </row>
    <row r="95" spans="1:9" ht="38.25">
      <c r="A95" s="12">
        <v>87</v>
      </c>
      <c r="B95" s="44" t="s">
        <v>38</v>
      </c>
      <c r="C95" s="43" t="s">
        <v>17</v>
      </c>
      <c r="D95" s="43" t="s">
        <v>156</v>
      </c>
      <c r="E95" s="39" t="s">
        <v>158</v>
      </c>
      <c r="F95" s="43" t="s">
        <v>39</v>
      </c>
      <c r="G95" s="35">
        <v>355905.91</v>
      </c>
      <c r="H95" s="35">
        <v>0</v>
      </c>
      <c r="I95" s="35">
        <v>0</v>
      </c>
    </row>
    <row r="96" spans="1:9">
      <c r="A96" s="12">
        <v>88</v>
      </c>
      <c r="B96" s="15" t="s">
        <v>68</v>
      </c>
      <c r="C96" s="16" t="s">
        <v>17</v>
      </c>
      <c r="D96" s="16" t="s">
        <v>69</v>
      </c>
      <c r="E96" s="16"/>
      <c r="F96" s="16"/>
      <c r="G96" s="17">
        <f t="shared" ref="G96:I98" si="46">G97</f>
        <v>4032262</v>
      </c>
      <c r="H96" s="17">
        <f t="shared" si="46"/>
        <v>2506906</v>
      </c>
      <c r="I96" s="17">
        <f t="shared" si="46"/>
        <v>2288157</v>
      </c>
    </row>
    <row r="97" spans="1:9">
      <c r="A97" s="12">
        <v>89</v>
      </c>
      <c r="B97" s="15" t="s">
        <v>70</v>
      </c>
      <c r="C97" s="16" t="s">
        <v>17</v>
      </c>
      <c r="D97" s="16" t="s">
        <v>71</v>
      </c>
      <c r="E97" s="16"/>
      <c r="F97" s="16"/>
      <c r="G97" s="17">
        <f t="shared" si="46"/>
        <v>4032262</v>
      </c>
      <c r="H97" s="17">
        <f t="shared" si="46"/>
        <v>2506906</v>
      </c>
      <c r="I97" s="17">
        <f t="shared" si="46"/>
        <v>2288157</v>
      </c>
    </row>
    <row r="98" spans="1:9" ht="25.5">
      <c r="A98" s="12">
        <v>90</v>
      </c>
      <c r="B98" s="18" t="s">
        <v>57</v>
      </c>
      <c r="C98" s="19" t="s">
        <v>17</v>
      </c>
      <c r="D98" s="19" t="s">
        <v>71</v>
      </c>
      <c r="E98" s="19" t="s">
        <v>58</v>
      </c>
      <c r="F98" s="19"/>
      <c r="G98" s="20">
        <f t="shared" si="46"/>
        <v>4032262</v>
      </c>
      <c r="H98" s="20">
        <f t="shared" si="46"/>
        <v>2506906</v>
      </c>
      <c r="I98" s="20">
        <f t="shared" si="46"/>
        <v>2288157</v>
      </c>
    </row>
    <row r="99" spans="1:9" ht="25.5">
      <c r="A99" s="12">
        <v>91</v>
      </c>
      <c r="B99" s="18" t="s">
        <v>65</v>
      </c>
      <c r="C99" s="19" t="s">
        <v>17</v>
      </c>
      <c r="D99" s="19" t="s">
        <v>71</v>
      </c>
      <c r="E99" s="19" t="s">
        <v>66</v>
      </c>
      <c r="F99" s="19"/>
      <c r="G99" s="20">
        <f>G105+G108+G111+G113+G116+G119+G122+G125+G102</f>
        <v>4032262</v>
      </c>
      <c r="H99" s="22">
        <f t="shared" ref="H99:I99" si="47">H105+H108+H111+H113+H116</f>
        <v>2506906</v>
      </c>
      <c r="I99" s="22">
        <f t="shared" si="47"/>
        <v>2288157</v>
      </c>
    </row>
    <row r="100" spans="1:9" ht="38.25">
      <c r="A100" s="12">
        <v>92</v>
      </c>
      <c r="B100" s="47" t="s">
        <v>163</v>
      </c>
      <c r="C100" s="19" t="s">
        <v>17</v>
      </c>
      <c r="D100" s="19" t="s">
        <v>71</v>
      </c>
      <c r="E100" s="19" t="s">
        <v>164</v>
      </c>
      <c r="F100" s="19"/>
      <c r="G100" s="22">
        <f>G101</f>
        <v>116200</v>
      </c>
      <c r="H100" s="22">
        <f t="shared" ref="H100:I100" si="48">H101</f>
        <v>0</v>
      </c>
      <c r="I100" s="22">
        <f t="shared" si="48"/>
        <v>0</v>
      </c>
    </row>
    <row r="101" spans="1:9" ht="25.5">
      <c r="A101" s="12">
        <v>93</v>
      </c>
      <c r="B101" s="18" t="s">
        <v>36</v>
      </c>
      <c r="C101" s="19" t="s">
        <v>17</v>
      </c>
      <c r="D101" s="19" t="s">
        <v>71</v>
      </c>
      <c r="E101" s="19" t="s">
        <v>164</v>
      </c>
      <c r="F101" s="19" t="s">
        <v>37</v>
      </c>
      <c r="G101" s="22">
        <f>G102</f>
        <v>116200</v>
      </c>
      <c r="H101" s="22">
        <f t="shared" ref="H101:I101" si="49">H102</f>
        <v>0</v>
      </c>
      <c r="I101" s="22">
        <f t="shared" si="49"/>
        <v>0</v>
      </c>
    </row>
    <row r="102" spans="1:9" ht="38.25">
      <c r="A102" s="12">
        <v>94</v>
      </c>
      <c r="B102" s="18" t="s">
        <v>38</v>
      </c>
      <c r="C102" s="16" t="s">
        <v>17</v>
      </c>
      <c r="D102" s="16" t="s">
        <v>71</v>
      </c>
      <c r="E102" s="16" t="s">
        <v>164</v>
      </c>
      <c r="F102" s="16" t="s">
        <v>39</v>
      </c>
      <c r="G102" s="28">
        <v>116200</v>
      </c>
      <c r="H102" s="28">
        <v>0</v>
      </c>
      <c r="I102" s="28">
        <v>0</v>
      </c>
    </row>
    <row r="103" spans="1:9" ht="63.75">
      <c r="A103" s="12">
        <v>95</v>
      </c>
      <c r="B103" s="18" t="s">
        <v>74</v>
      </c>
      <c r="C103" s="19" t="s">
        <v>17</v>
      </c>
      <c r="D103" s="19" t="s">
        <v>71</v>
      </c>
      <c r="E103" s="19" t="s">
        <v>75</v>
      </c>
      <c r="F103" s="19"/>
      <c r="G103" s="22">
        <f>G104</f>
        <v>483279</v>
      </c>
      <c r="H103" s="22">
        <f t="shared" ref="H103:I103" si="50">H104</f>
        <v>604852</v>
      </c>
      <c r="I103" s="22">
        <f t="shared" si="50"/>
        <v>386103</v>
      </c>
    </row>
    <row r="104" spans="1:9" ht="25.5">
      <c r="A104" s="12">
        <v>96</v>
      </c>
      <c r="B104" s="18" t="s">
        <v>36</v>
      </c>
      <c r="C104" s="19" t="s">
        <v>17</v>
      </c>
      <c r="D104" s="19" t="s">
        <v>71</v>
      </c>
      <c r="E104" s="19" t="s">
        <v>75</v>
      </c>
      <c r="F104" s="19" t="s">
        <v>37</v>
      </c>
      <c r="G104" s="20">
        <f>G105</f>
        <v>483279</v>
      </c>
      <c r="H104" s="22">
        <f>H105</f>
        <v>604852</v>
      </c>
      <c r="I104" s="22">
        <f t="shared" ref="I104" si="51">I105</f>
        <v>386103</v>
      </c>
    </row>
    <row r="105" spans="1:9" ht="38.25">
      <c r="A105" s="12">
        <v>97</v>
      </c>
      <c r="B105" s="18" t="s">
        <v>38</v>
      </c>
      <c r="C105" s="16" t="s">
        <v>17</v>
      </c>
      <c r="D105" s="16" t="s">
        <v>71</v>
      </c>
      <c r="E105" s="16" t="s">
        <v>75</v>
      </c>
      <c r="F105" s="16" t="s">
        <v>39</v>
      </c>
      <c r="G105" s="17">
        <v>483279</v>
      </c>
      <c r="H105" s="17">
        <v>604852</v>
      </c>
      <c r="I105" s="17">
        <v>386103</v>
      </c>
    </row>
    <row r="106" spans="1:9" ht="76.5">
      <c r="A106" s="12">
        <v>98</v>
      </c>
      <c r="B106" s="18" t="s">
        <v>118</v>
      </c>
      <c r="C106" s="19" t="s">
        <v>17</v>
      </c>
      <c r="D106" s="19" t="s">
        <v>71</v>
      </c>
      <c r="E106" s="19" t="s">
        <v>102</v>
      </c>
      <c r="F106" s="19"/>
      <c r="G106" s="22">
        <f>G107</f>
        <v>8000</v>
      </c>
      <c r="H106" s="22">
        <f t="shared" ref="H106:I106" si="52">H107</f>
        <v>0</v>
      </c>
      <c r="I106" s="22">
        <f t="shared" si="52"/>
        <v>0</v>
      </c>
    </row>
    <row r="107" spans="1:9" ht="25.5">
      <c r="A107" s="12">
        <v>99</v>
      </c>
      <c r="B107" s="18" t="s">
        <v>36</v>
      </c>
      <c r="C107" s="19" t="s">
        <v>17</v>
      </c>
      <c r="D107" s="19" t="s">
        <v>71</v>
      </c>
      <c r="E107" s="19" t="s">
        <v>102</v>
      </c>
      <c r="F107" s="19" t="s">
        <v>37</v>
      </c>
      <c r="G107" s="22">
        <f>G108</f>
        <v>8000</v>
      </c>
      <c r="H107" s="22">
        <f t="shared" ref="H107:I107" si="53">H108</f>
        <v>0</v>
      </c>
      <c r="I107" s="22">
        <f t="shared" si="53"/>
        <v>0</v>
      </c>
    </row>
    <row r="108" spans="1:9" ht="38.25">
      <c r="A108" s="12">
        <v>100</v>
      </c>
      <c r="B108" s="18" t="s">
        <v>38</v>
      </c>
      <c r="C108" s="16" t="s">
        <v>17</v>
      </c>
      <c r="D108" s="16" t="s">
        <v>71</v>
      </c>
      <c r="E108" s="16" t="s">
        <v>102</v>
      </c>
      <c r="F108" s="16" t="s">
        <v>39</v>
      </c>
      <c r="G108" s="28">
        <v>8000</v>
      </c>
      <c r="H108" s="28">
        <v>0</v>
      </c>
      <c r="I108" s="28">
        <v>0</v>
      </c>
    </row>
    <row r="109" spans="1:9" ht="63.75">
      <c r="A109" s="12">
        <v>101</v>
      </c>
      <c r="B109" s="18" t="s">
        <v>119</v>
      </c>
      <c r="C109" s="19" t="s">
        <v>17</v>
      </c>
      <c r="D109" s="19" t="s">
        <v>71</v>
      </c>
      <c r="E109" s="19" t="s">
        <v>76</v>
      </c>
      <c r="F109" s="19"/>
      <c r="G109" s="20">
        <f>G112+G110+G116</f>
        <v>2248783</v>
      </c>
      <c r="H109" s="22">
        <f t="shared" ref="H109:I109" si="54">H112+H110</f>
        <v>1902054</v>
      </c>
      <c r="I109" s="22">
        <f t="shared" si="54"/>
        <v>1902054</v>
      </c>
    </row>
    <row r="110" spans="1:9" ht="76.5">
      <c r="A110" s="12">
        <v>102</v>
      </c>
      <c r="B110" s="18" t="s">
        <v>28</v>
      </c>
      <c r="C110" s="19" t="s">
        <v>17</v>
      </c>
      <c r="D110" s="19" t="s">
        <v>71</v>
      </c>
      <c r="E110" s="19" t="s">
        <v>76</v>
      </c>
      <c r="F110" s="19" t="s">
        <v>29</v>
      </c>
      <c r="G110" s="22">
        <f>G111</f>
        <v>2183083</v>
      </c>
      <c r="H110" s="22">
        <f t="shared" ref="H110:I110" si="55">H111</f>
        <v>1902054</v>
      </c>
      <c r="I110" s="22">
        <f t="shared" si="55"/>
        <v>1902054</v>
      </c>
    </row>
    <row r="111" spans="1:9" ht="25.5">
      <c r="A111" s="12">
        <v>103</v>
      </c>
      <c r="B111" s="18" t="s">
        <v>72</v>
      </c>
      <c r="C111" s="16" t="s">
        <v>17</v>
      </c>
      <c r="D111" s="16" t="s">
        <v>71</v>
      </c>
      <c r="E111" s="16" t="s">
        <v>76</v>
      </c>
      <c r="F111" s="16" t="s">
        <v>73</v>
      </c>
      <c r="G111" s="28">
        <v>2183083</v>
      </c>
      <c r="H111" s="28">
        <v>1902054</v>
      </c>
      <c r="I111" s="28">
        <v>1902054</v>
      </c>
    </row>
    <row r="112" spans="1:9">
      <c r="A112" s="12">
        <v>104</v>
      </c>
      <c r="B112" s="18" t="s">
        <v>40</v>
      </c>
      <c r="C112" s="19" t="s">
        <v>17</v>
      </c>
      <c r="D112" s="19" t="s">
        <v>71</v>
      </c>
      <c r="E112" s="19" t="s">
        <v>76</v>
      </c>
      <c r="F112" s="19" t="s">
        <v>41</v>
      </c>
      <c r="G112" s="20">
        <f>G113</f>
        <v>1000</v>
      </c>
      <c r="H112" s="20">
        <f>H113</f>
        <v>0</v>
      </c>
      <c r="I112" s="20">
        <f>I113</f>
        <v>0</v>
      </c>
    </row>
    <row r="113" spans="1:9">
      <c r="A113" s="12">
        <v>105</v>
      </c>
      <c r="B113" s="18" t="s">
        <v>46</v>
      </c>
      <c r="C113" s="16" t="s">
        <v>17</v>
      </c>
      <c r="D113" s="16" t="s">
        <v>71</v>
      </c>
      <c r="E113" s="16" t="s">
        <v>76</v>
      </c>
      <c r="F113" s="16" t="s">
        <v>47</v>
      </c>
      <c r="G113" s="28">
        <v>1000</v>
      </c>
      <c r="H113" s="28">
        <v>0</v>
      </c>
      <c r="I113" s="28">
        <v>0</v>
      </c>
    </row>
    <row r="114" spans="1:9" ht="69.75" customHeight="1">
      <c r="A114" s="12">
        <v>106</v>
      </c>
      <c r="B114" s="40" t="s">
        <v>130</v>
      </c>
      <c r="C114" s="19" t="s">
        <v>17</v>
      </c>
      <c r="D114" s="19" t="s">
        <v>71</v>
      </c>
      <c r="E114" s="19" t="s">
        <v>131</v>
      </c>
      <c r="F114" s="16"/>
      <c r="G114" s="22">
        <f>G115</f>
        <v>64700</v>
      </c>
      <c r="H114" s="22">
        <f t="shared" ref="H114:I114" si="56">H115</f>
        <v>0</v>
      </c>
      <c r="I114" s="22">
        <f t="shared" si="56"/>
        <v>0</v>
      </c>
    </row>
    <row r="115" spans="1:9" ht="25.5">
      <c r="A115" s="12">
        <v>107</v>
      </c>
      <c r="B115" s="18" t="s">
        <v>36</v>
      </c>
      <c r="C115" s="19" t="s">
        <v>17</v>
      </c>
      <c r="D115" s="19" t="s">
        <v>71</v>
      </c>
      <c r="E115" s="19" t="s">
        <v>131</v>
      </c>
      <c r="F115" s="19" t="s">
        <v>37</v>
      </c>
      <c r="G115" s="22">
        <f>G116</f>
        <v>64700</v>
      </c>
      <c r="H115" s="22">
        <f t="shared" ref="H115:I115" si="57">H116</f>
        <v>0</v>
      </c>
      <c r="I115" s="22">
        <f t="shared" si="57"/>
        <v>0</v>
      </c>
    </row>
    <row r="116" spans="1:9" ht="38.25">
      <c r="A116" s="12">
        <v>108</v>
      </c>
      <c r="B116" s="18" t="s">
        <v>38</v>
      </c>
      <c r="C116" s="16" t="s">
        <v>17</v>
      </c>
      <c r="D116" s="16" t="s">
        <v>71</v>
      </c>
      <c r="E116" s="19" t="s">
        <v>131</v>
      </c>
      <c r="F116" s="16" t="s">
        <v>39</v>
      </c>
      <c r="G116" s="28">
        <v>64700</v>
      </c>
      <c r="H116" s="28">
        <v>0</v>
      </c>
      <c r="I116" s="28">
        <v>0</v>
      </c>
    </row>
    <row r="117" spans="1:9" ht="67.5" customHeight="1">
      <c r="A117" s="12">
        <v>109</v>
      </c>
      <c r="B117" s="18" t="s">
        <v>143</v>
      </c>
      <c r="C117" s="19" t="s">
        <v>17</v>
      </c>
      <c r="D117" s="19" t="s">
        <v>71</v>
      </c>
      <c r="E117" s="19" t="s">
        <v>144</v>
      </c>
      <c r="F117" s="19"/>
      <c r="G117" s="22">
        <f>G118</f>
        <v>1056000</v>
      </c>
      <c r="H117" s="22">
        <f t="shared" ref="H117:I117" si="58">H118</f>
        <v>0</v>
      </c>
      <c r="I117" s="22">
        <f t="shared" si="58"/>
        <v>0</v>
      </c>
    </row>
    <row r="118" spans="1:9" ht="25.5">
      <c r="A118" s="12">
        <v>110</v>
      </c>
      <c r="B118" s="18" t="s">
        <v>36</v>
      </c>
      <c r="C118" s="19" t="s">
        <v>17</v>
      </c>
      <c r="D118" s="19" t="s">
        <v>71</v>
      </c>
      <c r="E118" s="19" t="s">
        <v>144</v>
      </c>
      <c r="F118" s="19" t="s">
        <v>37</v>
      </c>
      <c r="G118" s="22">
        <f>G119</f>
        <v>1056000</v>
      </c>
      <c r="H118" s="22">
        <f t="shared" ref="H118:I118" si="59">H119</f>
        <v>0</v>
      </c>
      <c r="I118" s="22">
        <f t="shared" si="59"/>
        <v>0</v>
      </c>
    </row>
    <row r="119" spans="1:9" ht="38.25">
      <c r="A119" s="12">
        <v>111</v>
      </c>
      <c r="B119" s="18" t="s">
        <v>38</v>
      </c>
      <c r="C119" s="16" t="s">
        <v>17</v>
      </c>
      <c r="D119" s="16" t="s">
        <v>71</v>
      </c>
      <c r="E119" s="16" t="s">
        <v>144</v>
      </c>
      <c r="F119" s="16" t="s">
        <v>39</v>
      </c>
      <c r="G119" s="28">
        <v>1056000</v>
      </c>
      <c r="H119" s="28">
        <v>0</v>
      </c>
      <c r="I119" s="28">
        <v>0</v>
      </c>
    </row>
    <row r="120" spans="1:9" ht="89.25">
      <c r="A120" s="12">
        <v>112</v>
      </c>
      <c r="B120" s="18" t="s">
        <v>151</v>
      </c>
      <c r="C120" s="19" t="s">
        <v>17</v>
      </c>
      <c r="D120" s="19" t="s">
        <v>71</v>
      </c>
      <c r="E120" s="19" t="s">
        <v>152</v>
      </c>
      <c r="F120" s="19"/>
      <c r="G120" s="22">
        <f>G121</f>
        <v>80000</v>
      </c>
      <c r="H120" s="22">
        <f t="shared" ref="H120:I120" si="60">H121</f>
        <v>0</v>
      </c>
      <c r="I120" s="22">
        <f t="shared" si="60"/>
        <v>0</v>
      </c>
    </row>
    <row r="121" spans="1:9" ht="25.5">
      <c r="A121" s="12">
        <v>113</v>
      </c>
      <c r="B121" s="18" t="s">
        <v>36</v>
      </c>
      <c r="C121" s="19" t="s">
        <v>17</v>
      </c>
      <c r="D121" s="19" t="s">
        <v>71</v>
      </c>
      <c r="E121" s="19" t="s">
        <v>152</v>
      </c>
      <c r="F121" s="19" t="s">
        <v>37</v>
      </c>
      <c r="G121" s="22">
        <f>G122</f>
        <v>80000</v>
      </c>
      <c r="H121" s="22">
        <f t="shared" ref="H121:I121" si="61">H122</f>
        <v>0</v>
      </c>
      <c r="I121" s="22">
        <f t="shared" si="61"/>
        <v>0</v>
      </c>
    </row>
    <row r="122" spans="1:9" ht="38.25">
      <c r="A122" s="12">
        <v>114</v>
      </c>
      <c r="B122" s="18" t="s">
        <v>38</v>
      </c>
      <c r="C122" s="19" t="s">
        <v>17</v>
      </c>
      <c r="D122" s="16" t="s">
        <v>71</v>
      </c>
      <c r="E122" s="16" t="s">
        <v>152</v>
      </c>
      <c r="F122" s="16" t="s">
        <v>39</v>
      </c>
      <c r="G122" s="28">
        <v>80000</v>
      </c>
      <c r="H122" s="28">
        <v>0</v>
      </c>
      <c r="I122" s="28">
        <v>0</v>
      </c>
    </row>
    <row r="123" spans="1:9" ht="76.5">
      <c r="A123" s="12">
        <v>115</v>
      </c>
      <c r="B123" s="18" t="s">
        <v>153</v>
      </c>
      <c r="C123" s="19" t="s">
        <v>17</v>
      </c>
      <c r="D123" s="19" t="s">
        <v>71</v>
      </c>
      <c r="E123" s="19" t="s">
        <v>154</v>
      </c>
      <c r="F123" s="19"/>
      <c r="G123" s="22">
        <f>G124</f>
        <v>40000</v>
      </c>
      <c r="H123" s="22">
        <f t="shared" ref="H123:I123" si="62">H124</f>
        <v>0</v>
      </c>
      <c r="I123" s="22">
        <f t="shared" si="62"/>
        <v>0</v>
      </c>
    </row>
    <row r="124" spans="1:9" ht="25.5">
      <c r="A124" s="12">
        <v>116</v>
      </c>
      <c r="B124" s="18" t="s">
        <v>36</v>
      </c>
      <c r="C124" s="19" t="s">
        <v>17</v>
      </c>
      <c r="D124" s="19" t="s">
        <v>71</v>
      </c>
      <c r="E124" s="19" t="s">
        <v>154</v>
      </c>
      <c r="F124" s="19" t="s">
        <v>37</v>
      </c>
      <c r="G124" s="22">
        <f>G125</f>
        <v>40000</v>
      </c>
      <c r="H124" s="22">
        <f t="shared" ref="H124:I124" si="63">H125</f>
        <v>0</v>
      </c>
      <c r="I124" s="22">
        <f t="shared" si="63"/>
        <v>0</v>
      </c>
    </row>
    <row r="125" spans="1:9" ht="38.25">
      <c r="A125" s="12">
        <v>117</v>
      </c>
      <c r="B125" s="18" t="s">
        <v>38</v>
      </c>
      <c r="C125" s="19" t="s">
        <v>17</v>
      </c>
      <c r="D125" s="16" t="s">
        <v>71</v>
      </c>
      <c r="E125" s="16" t="s">
        <v>154</v>
      </c>
      <c r="F125" s="16" t="s">
        <v>39</v>
      </c>
      <c r="G125" s="28">
        <v>40000</v>
      </c>
      <c r="H125" s="28">
        <v>0</v>
      </c>
      <c r="I125" s="28">
        <v>0</v>
      </c>
    </row>
    <row r="126" spans="1:9">
      <c r="A126" s="12">
        <v>118</v>
      </c>
      <c r="B126" s="15" t="s">
        <v>145</v>
      </c>
      <c r="C126" s="16" t="s">
        <v>17</v>
      </c>
      <c r="D126" s="16" t="s">
        <v>146</v>
      </c>
      <c r="E126" s="16"/>
      <c r="F126" s="16"/>
      <c r="G126" s="28">
        <f t="shared" ref="G126:G131" si="64">G127</f>
        <v>60000</v>
      </c>
      <c r="H126" s="28">
        <f t="shared" ref="H126:I126" si="65">H127</f>
        <v>0</v>
      </c>
      <c r="I126" s="28">
        <f t="shared" si="65"/>
        <v>0</v>
      </c>
    </row>
    <row r="127" spans="1:9">
      <c r="A127" s="12">
        <v>119</v>
      </c>
      <c r="B127" s="18" t="s">
        <v>147</v>
      </c>
      <c r="C127" s="19" t="s">
        <v>17</v>
      </c>
      <c r="D127" s="19" t="s">
        <v>148</v>
      </c>
      <c r="E127" s="19"/>
      <c r="F127" s="19"/>
      <c r="G127" s="22">
        <f t="shared" si="64"/>
        <v>60000</v>
      </c>
      <c r="H127" s="22">
        <f t="shared" ref="H127:I127" si="66">H128</f>
        <v>0</v>
      </c>
      <c r="I127" s="22">
        <f t="shared" si="66"/>
        <v>0</v>
      </c>
    </row>
    <row r="128" spans="1:9" ht="25.5">
      <c r="A128" s="12">
        <v>120</v>
      </c>
      <c r="B128" s="18" t="s">
        <v>57</v>
      </c>
      <c r="C128" s="19" t="s">
        <v>17</v>
      </c>
      <c r="D128" s="19" t="s">
        <v>148</v>
      </c>
      <c r="E128" s="19" t="s">
        <v>58</v>
      </c>
      <c r="F128" s="19"/>
      <c r="G128" s="22">
        <f t="shared" si="64"/>
        <v>60000</v>
      </c>
      <c r="H128" s="22">
        <f t="shared" ref="H128:I128" si="67">H129</f>
        <v>0</v>
      </c>
      <c r="I128" s="22">
        <f t="shared" si="67"/>
        <v>0</v>
      </c>
    </row>
    <row r="129" spans="1:9" ht="25.5">
      <c r="A129" s="12">
        <v>121</v>
      </c>
      <c r="B129" s="18" t="s">
        <v>77</v>
      </c>
      <c r="C129" s="19" t="s">
        <v>17</v>
      </c>
      <c r="D129" s="19" t="s">
        <v>148</v>
      </c>
      <c r="E129" s="19" t="s">
        <v>78</v>
      </c>
      <c r="F129" s="19"/>
      <c r="G129" s="22">
        <f t="shared" si="64"/>
        <v>60000</v>
      </c>
      <c r="H129" s="22">
        <f t="shared" ref="H129:I129" si="68">H130</f>
        <v>0</v>
      </c>
      <c r="I129" s="22">
        <f t="shared" si="68"/>
        <v>0</v>
      </c>
    </row>
    <row r="130" spans="1:9" ht="51">
      <c r="A130" s="12">
        <v>122</v>
      </c>
      <c r="B130" s="18" t="s">
        <v>149</v>
      </c>
      <c r="C130" s="19" t="s">
        <v>17</v>
      </c>
      <c r="D130" s="19" t="s">
        <v>148</v>
      </c>
      <c r="E130" s="19" t="s">
        <v>150</v>
      </c>
      <c r="F130" s="19"/>
      <c r="G130" s="22">
        <f t="shared" si="64"/>
        <v>60000</v>
      </c>
      <c r="H130" s="22">
        <f t="shared" ref="H130:I130" si="69">H131</f>
        <v>0</v>
      </c>
      <c r="I130" s="22">
        <f t="shared" si="69"/>
        <v>0</v>
      </c>
    </row>
    <row r="131" spans="1:9" ht="25.5">
      <c r="A131" s="12">
        <v>123</v>
      </c>
      <c r="B131" s="18" t="s">
        <v>36</v>
      </c>
      <c r="C131" s="19" t="s">
        <v>17</v>
      </c>
      <c r="D131" s="19" t="s">
        <v>148</v>
      </c>
      <c r="E131" s="19" t="s">
        <v>150</v>
      </c>
      <c r="F131" s="19" t="s">
        <v>37</v>
      </c>
      <c r="G131" s="22">
        <f t="shared" si="64"/>
        <v>60000</v>
      </c>
      <c r="H131" s="22">
        <f t="shared" ref="H131:I131" si="70">H132</f>
        <v>0</v>
      </c>
      <c r="I131" s="22">
        <f t="shared" si="70"/>
        <v>0</v>
      </c>
    </row>
    <row r="132" spans="1:9" ht="38.25">
      <c r="A132" s="12">
        <v>124</v>
      </c>
      <c r="B132" s="18" t="s">
        <v>38</v>
      </c>
      <c r="C132" s="16" t="s">
        <v>17</v>
      </c>
      <c r="D132" s="16" t="s">
        <v>148</v>
      </c>
      <c r="E132" s="16" t="s">
        <v>150</v>
      </c>
      <c r="F132" s="16" t="s">
        <v>39</v>
      </c>
      <c r="G132" s="28">
        <v>60000</v>
      </c>
      <c r="H132" s="28">
        <v>0</v>
      </c>
      <c r="I132" s="28">
        <v>0</v>
      </c>
    </row>
    <row r="133" spans="1:9">
      <c r="A133" s="12">
        <v>125</v>
      </c>
      <c r="B133" s="15" t="s">
        <v>79</v>
      </c>
      <c r="C133" s="16" t="s">
        <v>17</v>
      </c>
      <c r="D133" s="16" t="s">
        <v>80</v>
      </c>
      <c r="E133" s="16"/>
      <c r="F133" s="16"/>
      <c r="G133" s="17">
        <f t="shared" ref="G133:I138" si="71">G134</f>
        <v>60000</v>
      </c>
      <c r="H133" s="17">
        <f t="shared" si="71"/>
        <v>60000</v>
      </c>
      <c r="I133" s="17">
        <f t="shared" si="71"/>
        <v>60000</v>
      </c>
    </row>
    <row r="134" spans="1:9">
      <c r="A134" s="12">
        <v>126</v>
      </c>
      <c r="B134" s="18" t="s">
        <v>81</v>
      </c>
      <c r="C134" s="19" t="s">
        <v>17</v>
      </c>
      <c r="D134" s="19" t="s">
        <v>82</v>
      </c>
      <c r="E134" s="19"/>
      <c r="F134" s="19"/>
      <c r="G134" s="20">
        <f t="shared" si="71"/>
        <v>60000</v>
      </c>
      <c r="H134" s="20">
        <f t="shared" si="71"/>
        <v>60000</v>
      </c>
      <c r="I134" s="20">
        <f t="shared" si="71"/>
        <v>60000</v>
      </c>
    </row>
    <row r="135" spans="1:9" ht="25.5">
      <c r="A135" s="12">
        <v>127</v>
      </c>
      <c r="B135" s="18" t="s">
        <v>57</v>
      </c>
      <c r="C135" s="19" t="s">
        <v>17</v>
      </c>
      <c r="D135" s="19" t="s">
        <v>82</v>
      </c>
      <c r="E135" s="19" t="s">
        <v>58</v>
      </c>
      <c r="F135" s="19"/>
      <c r="G135" s="20">
        <f t="shared" si="71"/>
        <v>60000</v>
      </c>
      <c r="H135" s="20">
        <f t="shared" si="71"/>
        <v>60000</v>
      </c>
      <c r="I135" s="20">
        <f t="shared" si="71"/>
        <v>60000</v>
      </c>
    </row>
    <row r="136" spans="1:9" ht="25.5">
      <c r="A136" s="12">
        <v>128</v>
      </c>
      <c r="B136" s="18" t="s">
        <v>77</v>
      </c>
      <c r="C136" s="19" t="s">
        <v>17</v>
      </c>
      <c r="D136" s="19" t="s">
        <v>82</v>
      </c>
      <c r="E136" s="19" t="s">
        <v>78</v>
      </c>
      <c r="F136" s="19"/>
      <c r="G136" s="20">
        <f t="shared" si="71"/>
        <v>60000</v>
      </c>
      <c r="H136" s="20">
        <f t="shared" si="71"/>
        <v>60000</v>
      </c>
      <c r="I136" s="20">
        <f t="shared" si="71"/>
        <v>60000</v>
      </c>
    </row>
    <row r="137" spans="1:9" ht="51">
      <c r="A137" s="12">
        <v>129</v>
      </c>
      <c r="B137" s="18" t="s">
        <v>83</v>
      </c>
      <c r="C137" s="19" t="s">
        <v>17</v>
      </c>
      <c r="D137" s="19" t="s">
        <v>82</v>
      </c>
      <c r="E137" s="19" t="s">
        <v>84</v>
      </c>
      <c r="F137" s="19"/>
      <c r="G137" s="20">
        <f t="shared" si="71"/>
        <v>60000</v>
      </c>
      <c r="H137" s="20">
        <f t="shared" si="71"/>
        <v>60000</v>
      </c>
      <c r="I137" s="20">
        <f t="shared" si="71"/>
        <v>60000</v>
      </c>
    </row>
    <row r="138" spans="1:9" ht="25.5">
      <c r="A138" s="12">
        <v>130</v>
      </c>
      <c r="B138" s="18" t="s">
        <v>59</v>
      </c>
      <c r="C138" s="19" t="s">
        <v>17</v>
      </c>
      <c r="D138" s="19" t="s">
        <v>82</v>
      </c>
      <c r="E138" s="19" t="s">
        <v>84</v>
      </c>
      <c r="F138" s="19" t="s">
        <v>60</v>
      </c>
      <c r="G138" s="20">
        <f t="shared" si="71"/>
        <v>60000</v>
      </c>
      <c r="H138" s="20">
        <f t="shared" si="71"/>
        <v>60000</v>
      </c>
      <c r="I138" s="20">
        <f t="shared" si="71"/>
        <v>60000</v>
      </c>
    </row>
    <row r="139" spans="1:9" ht="25.5">
      <c r="A139" s="12">
        <v>131</v>
      </c>
      <c r="B139" s="18" t="s">
        <v>85</v>
      </c>
      <c r="C139" s="16" t="s">
        <v>17</v>
      </c>
      <c r="D139" s="16" t="s">
        <v>82</v>
      </c>
      <c r="E139" s="16" t="s">
        <v>84</v>
      </c>
      <c r="F139" s="16" t="s">
        <v>86</v>
      </c>
      <c r="G139" s="28">
        <v>60000</v>
      </c>
      <c r="H139" s="28">
        <v>60000</v>
      </c>
      <c r="I139" s="28">
        <v>60000</v>
      </c>
    </row>
    <row r="140" spans="1:9" ht="38.25">
      <c r="A140" s="12">
        <v>132</v>
      </c>
      <c r="B140" s="15" t="s">
        <v>87</v>
      </c>
      <c r="C140" s="16" t="s">
        <v>17</v>
      </c>
      <c r="D140" s="16" t="s">
        <v>88</v>
      </c>
      <c r="E140" s="16"/>
      <c r="F140" s="16"/>
      <c r="G140" s="17">
        <f t="shared" ref="G140:I145" si="72">G141</f>
        <v>710924</v>
      </c>
      <c r="H140" s="17">
        <f t="shared" si="72"/>
        <v>657118</v>
      </c>
      <c r="I140" s="17">
        <f t="shared" si="72"/>
        <v>657118</v>
      </c>
    </row>
    <row r="141" spans="1:9" ht="25.5">
      <c r="A141" s="12">
        <v>133</v>
      </c>
      <c r="B141" s="18" t="s">
        <v>89</v>
      </c>
      <c r="C141" s="19" t="s">
        <v>17</v>
      </c>
      <c r="D141" s="19" t="s">
        <v>90</v>
      </c>
      <c r="E141" s="19"/>
      <c r="F141" s="19"/>
      <c r="G141" s="20">
        <f t="shared" si="72"/>
        <v>710924</v>
      </c>
      <c r="H141" s="20">
        <f t="shared" si="72"/>
        <v>657118</v>
      </c>
      <c r="I141" s="20">
        <f t="shared" si="72"/>
        <v>657118</v>
      </c>
    </row>
    <row r="142" spans="1:9" ht="25.5">
      <c r="A142" s="12">
        <v>134</v>
      </c>
      <c r="B142" s="18" t="s">
        <v>57</v>
      </c>
      <c r="C142" s="19" t="s">
        <v>17</v>
      </c>
      <c r="D142" s="19" t="s">
        <v>90</v>
      </c>
      <c r="E142" s="19" t="s">
        <v>58</v>
      </c>
      <c r="F142" s="19"/>
      <c r="G142" s="20">
        <f t="shared" si="72"/>
        <v>710924</v>
      </c>
      <c r="H142" s="20">
        <f t="shared" si="72"/>
        <v>657118</v>
      </c>
      <c r="I142" s="20">
        <f t="shared" si="72"/>
        <v>657118</v>
      </c>
    </row>
    <row r="143" spans="1:9" ht="25.5">
      <c r="A143" s="12">
        <v>135</v>
      </c>
      <c r="B143" s="18" t="s">
        <v>91</v>
      </c>
      <c r="C143" s="19" t="s">
        <v>17</v>
      </c>
      <c r="D143" s="19" t="s">
        <v>90</v>
      </c>
      <c r="E143" s="19" t="s">
        <v>92</v>
      </c>
      <c r="F143" s="19"/>
      <c r="G143" s="20">
        <f t="shared" si="72"/>
        <v>710924</v>
      </c>
      <c r="H143" s="20">
        <f t="shared" si="72"/>
        <v>657118</v>
      </c>
      <c r="I143" s="20">
        <f t="shared" si="72"/>
        <v>657118</v>
      </c>
    </row>
    <row r="144" spans="1:9" ht="114.75">
      <c r="A144" s="12">
        <v>136</v>
      </c>
      <c r="B144" s="27" t="s">
        <v>93</v>
      </c>
      <c r="C144" s="19" t="s">
        <v>17</v>
      </c>
      <c r="D144" s="19" t="s">
        <v>90</v>
      </c>
      <c r="E144" s="19" t="s">
        <v>94</v>
      </c>
      <c r="F144" s="19"/>
      <c r="G144" s="20">
        <f t="shared" si="72"/>
        <v>710924</v>
      </c>
      <c r="H144" s="20">
        <f t="shared" si="72"/>
        <v>657118</v>
      </c>
      <c r="I144" s="20">
        <f t="shared" si="72"/>
        <v>657118</v>
      </c>
    </row>
    <row r="145" spans="1:9">
      <c r="A145" s="12">
        <v>137</v>
      </c>
      <c r="B145" s="18" t="s">
        <v>95</v>
      </c>
      <c r="C145" s="19" t="s">
        <v>17</v>
      </c>
      <c r="D145" s="19" t="s">
        <v>90</v>
      </c>
      <c r="E145" s="19" t="s">
        <v>94</v>
      </c>
      <c r="F145" s="19" t="s">
        <v>96</v>
      </c>
      <c r="G145" s="20">
        <f t="shared" si="72"/>
        <v>710924</v>
      </c>
      <c r="H145" s="20">
        <f t="shared" si="72"/>
        <v>657118</v>
      </c>
      <c r="I145" s="20">
        <f t="shared" si="72"/>
        <v>657118</v>
      </c>
    </row>
    <row r="146" spans="1:9">
      <c r="A146" s="12">
        <v>138</v>
      </c>
      <c r="B146" s="18" t="s">
        <v>97</v>
      </c>
      <c r="C146" s="16" t="s">
        <v>17</v>
      </c>
      <c r="D146" s="16" t="s">
        <v>90</v>
      </c>
      <c r="E146" s="16" t="s">
        <v>94</v>
      </c>
      <c r="F146" s="16" t="s">
        <v>98</v>
      </c>
      <c r="G146" s="17">
        <v>710924</v>
      </c>
      <c r="H146" s="17">
        <v>657118</v>
      </c>
      <c r="I146" s="17">
        <v>657118</v>
      </c>
    </row>
    <row r="147" spans="1:9">
      <c r="A147" s="12">
        <v>139</v>
      </c>
      <c r="B147" s="18" t="s">
        <v>99</v>
      </c>
      <c r="C147" s="19"/>
      <c r="D147" s="19"/>
      <c r="E147" s="19"/>
      <c r="F147" s="19"/>
      <c r="G147" s="20">
        <v>0</v>
      </c>
      <c r="H147" s="41">
        <v>286792</v>
      </c>
      <c r="I147" s="41">
        <v>600946</v>
      </c>
    </row>
    <row r="148" spans="1:9" s="32" customFormat="1" ht="20.25" customHeight="1">
      <c r="A148" s="12"/>
      <c r="B148" s="29" t="s">
        <v>100</v>
      </c>
      <c r="C148" s="30"/>
      <c r="D148" s="30"/>
      <c r="E148" s="30"/>
      <c r="F148" s="30"/>
      <c r="G148" s="31">
        <f>G10+G48+G68+G96+G133+G140+G57+G126</f>
        <v>20183967.25</v>
      </c>
      <c r="H148" s="31">
        <f>H10+H48+H68+H96+H133+H140+H57+H147</f>
        <v>11471665</v>
      </c>
      <c r="I148" s="31">
        <f>I10+I48+I68+I96+I133+I140+I57+I147</f>
        <v>12001892</v>
      </c>
    </row>
  </sheetData>
  <mergeCells count="14">
    <mergeCell ref="F6:F7"/>
    <mergeCell ref="G6:G7"/>
    <mergeCell ref="H6:H7"/>
    <mergeCell ref="I6:I7"/>
    <mergeCell ref="A6:A7"/>
    <mergeCell ref="B6:B7"/>
    <mergeCell ref="C6:C7"/>
    <mergeCell ref="D6:D7"/>
    <mergeCell ref="E6:E7"/>
    <mergeCell ref="H1:I1"/>
    <mergeCell ref="H2:I2"/>
    <mergeCell ref="H3:I3"/>
    <mergeCell ref="A4:I4"/>
    <mergeCell ref="B5:C5"/>
  </mergeCells>
  <pageMargins left="0.78749999999999998" right="0.39374999999999999" top="0.196527777777778" bottom="0.196527777777778" header="0.51180555555555496" footer="0.51180555555555496"/>
  <pageSetup paperSize="9" firstPageNumber="0" fitToHeight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Роспись расходов</vt:lpstr>
      <vt:lpstr>'Роспись расходов'!BFT_Print_Titles</vt:lpstr>
      <vt:lpstr>'Роспись расходов'!LAST_CELL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40fozna</dc:creator>
  <dc:description>POI HSSF rep:2.46.0.82</dc:description>
  <cp:lastModifiedBy>NT</cp:lastModifiedBy>
  <cp:revision>1</cp:revision>
  <cp:lastPrinted>2019-10-21T04:07:41Z</cp:lastPrinted>
  <dcterms:created xsi:type="dcterms:W3CDTF">2018-12-18T03:02:38Z</dcterms:created>
  <dcterms:modified xsi:type="dcterms:W3CDTF">2025-05-21T08:42:49Z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