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расходов'!$K$177</definedName>
  </definedNames>
  <calcPr calcId="144525" refMode="R1C1"/>
</workbook>
</file>

<file path=xl/calcChain.xml><?xml version="1.0" encoding="utf-8"?>
<calcChain xmlns="http://schemas.openxmlformats.org/spreadsheetml/2006/main">
  <c r="J148" i="1" l="1"/>
  <c r="H147" i="1"/>
  <c r="H146" i="1" s="1"/>
  <c r="H145" i="1" s="1"/>
  <c r="I147" i="1"/>
  <c r="J147" i="1" s="1"/>
  <c r="G147" i="1"/>
  <c r="G146" i="1" s="1"/>
  <c r="G145" i="1" s="1"/>
  <c r="J119" i="1"/>
  <c r="H118" i="1"/>
  <c r="H117" i="1" s="1"/>
  <c r="I118" i="1"/>
  <c r="J118" i="1" s="1"/>
  <c r="G118" i="1"/>
  <c r="G117" i="1" s="1"/>
  <c r="J135" i="1"/>
  <c r="H134" i="1"/>
  <c r="I134" i="1"/>
  <c r="I133" i="1" s="1"/>
  <c r="G134" i="1"/>
  <c r="G133" i="1" s="1"/>
  <c r="J112" i="1"/>
  <c r="H111" i="1"/>
  <c r="I111" i="1"/>
  <c r="I110" i="1" s="1"/>
  <c r="G111" i="1"/>
  <c r="G110" i="1" s="1"/>
  <c r="G109" i="1" s="1"/>
  <c r="G108" i="1" s="1"/>
  <c r="G107" i="1" s="1"/>
  <c r="J100" i="1"/>
  <c r="H99" i="1"/>
  <c r="H98" i="1" s="1"/>
  <c r="I99" i="1"/>
  <c r="G99" i="1"/>
  <c r="G98" i="1" s="1"/>
  <c r="J79" i="1"/>
  <c r="J82" i="1"/>
  <c r="I81" i="1"/>
  <c r="H78" i="1"/>
  <c r="I78" i="1"/>
  <c r="I77" i="1" s="1"/>
  <c r="H81" i="1"/>
  <c r="H80" i="1" s="1"/>
  <c r="G81" i="1"/>
  <c r="G80" i="1" s="1"/>
  <c r="G79" i="1" s="1"/>
  <c r="G78" i="1" s="1"/>
  <c r="G77" i="1" s="1"/>
  <c r="G76" i="1" s="1"/>
  <c r="G75" i="1" s="1"/>
  <c r="J67" i="1"/>
  <c r="H66" i="1"/>
  <c r="H65" i="1" s="1"/>
  <c r="H64" i="1" s="1"/>
  <c r="H63" i="1" s="1"/>
  <c r="I66" i="1"/>
  <c r="G66" i="1"/>
  <c r="G65" i="1" s="1"/>
  <c r="G64" i="1" s="1"/>
  <c r="G63" i="1" s="1"/>
  <c r="J78" i="1" l="1"/>
  <c r="J111" i="1"/>
  <c r="I146" i="1"/>
  <c r="J66" i="1"/>
  <c r="J81" i="1"/>
  <c r="J99" i="1"/>
  <c r="J134" i="1"/>
  <c r="I109" i="1"/>
  <c r="I65" i="1"/>
  <c r="H77" i="1"/>
  <c r="H76" i="1" s="1"/>
  <c r="H75" i="1" s="1"/>
  <c r="I98" i="1"/>
  <c r="J98" i="1" s="1"/>
  <c r="H110" i="1"/>
  <c r="H109" i="1" s="1"/>
  <c r="H108" i="1" s="1"/>
  <c r="H107" i="1" s="1"/>
  <c r="H133" i="1"/>
  <c r="J133" i="1" s="1"/>
  <c r="I117" i="1"/>
  <c r="I80" i="1"/>
  <c r="J117" i="1" l="1"/>
  <c r="I145" i="1"/>
  <c r="J146" i="1"/>
  <c r="J145" i="1" s="1"/>
  <c r="I108" i="1"/>
  <c r="J109" i="1"/>
  <c r="I76" i="1"/>
  <c r="J80" i="1"/>
  <c r="J65" i="1"/>
  <c r="I64" i="1"/>
  <c r="J77" i="1"/>
  <c r="J110" i="1"/>
  <c r="J64" i="1" l="1"/>
  <c r="I63" i="1"/>
  <c r="J63" i="1" s="1"/>
  <c r="J76" i="1"/>
  <c r="I75" i="1"/>
  <c r="J108" i="1"/>
  <c r="I107" i="1"/>
  <c r="J107" i="1" s="1"/>
  <c r="J75" i="1" l="1"/>
  <c r="G168" i="1" l="1"/>
  <c r="G167" i="1" s="1"/>
  <c r="G166" i="1" s="1"/>
  <c r="G165" i="1" s="1"/>
  <c r="G164" i="1" s="1"/>
  <c r="G163" i="1" s="1"/>
  <c r="H168" i="1"/>
  <c r="H167" i="1" s="1"/>
  <c r="H166" i="1" s="1"/>
  <c r="H165" i="1" s="1"/>
  <c r="H164" i="1" s="1"/>
  <c r="H163" i="1" s="1"/>
  <c r="I168" i="1"/>
  <c r="I167" i="1" s="1"/>
  <c r="I166" i="1" s="1"/>
  <c r="I165" i="1" s="1"/>
  <c r="I164" i="1" s="1"/>
  <c r="I163" i="1" s="1"/>
  <c r="G90" i="1" l="1"/>
  <c r="G89" i="1" s="1"/>
  <c r="G126" i="1"/>
  <c r="G61" i="1"/>
  <c r="G59" i="1"/>
  <c r="J27" i="1"/>
  <c r="H26" i="1"/>
  <c r="H25" i="1" s="1"/>
  <c r="I26" i="1"/>
  <c r="G26" i="1"/>
  <c r="G25" i="1" s="1"/>
  <c r="G58" i="1" l="1"/>
  <c r="G57" i="1" s="1"/>
  <c r="J26" i="1"/>
  <c r="I25" i="1"/>
  <c r="J25" i="1" s="1"/>
  <c r="I50" i="1" l="1"/>
  <c r="H175" i="1" l="1"/>
  <c r="H174" i="1" s="1"/>
  <c r="H173" i="1" s="1"/>
  <c r="I175" i="1"/>
  <c r="I174" i="1" s="1"/>
  <c r="I173" i="1" s="1"/>
  <c r="J74" i="1"/>
  <c r="I172" i="1" l="1"/>
  <c r="H172" i="1"/>
  <c r="H171" i="1" l="1"/>
  <c r="I171" i="1"/>
  <c r="H143" i="1" l="1"/>
  <c r="H142" i="1" s="1"/>
  <c r="I143" i="1"/>
  <c r="I142" i="1" s="1"/>
  <c r="G143" i="1"/>
  <c r="G142" i="1" s="1"/>
  <c r="H140" i="1"/>
  <c r="H139" i="1" s="1"/>
  <c r="I140" i="1"/>
  <c r="I139" i="1" s="1"/>
  <c r="G140" i="1"/>
  <c r="G139" i="1" s="1"/>
  <c r="H170" i="1"/>
  <c r="I170" i="1"/>
  <c r="G175" i="1"/>
  <c r="G174" i="1" s="1"/>
  <c r="G173" i="1" s="1"/>
  <c r="G172" i="1" s="1"/>
  <c r="G171" i="1" s="1"/>
  <c r="G170" i="1" s="1"/>
  <c r="H161" i="1"/>
  <c r="H160" i="1" s="1"/>
  <c r="H159" i="1" s="1"/>
  <c r="H158" i="1" s="1"/>
  <c r="H157" i="1" s="1"/>
  <c r="H156" i="1" s="1"/>
  <c r="I161" i="1"/>
  <c r="I160" i="1" s="1"/>
  <c r="I159" i="1" s="1"/>
  <c r="I158" i="1" s="1"/>
  <c r="I157" i="1" s="1"/>
  <c r="I156" i="1" s="1"/>
  <c r="G161" i="1"/>
  <c r="G160" i="1" s="1"/>
  <c r="G159" i="1" s="1"/>
  <c r="G158" i="1" s="1"/>
  <c r="G157" i="1" s="1"/>
  <c r="G156" i="1" s="1"/>
  <c r="H154" i="1"/>
  <c r="H153" i="1" s="1"/>
  <c r="H152" i="1" s="1"/>
  <c r="H151" i="1" s="1"/>
  <c r="H150" i="1" s="1"/>
  <c r="H149" i="1" s="1"/>
  <c r="I154" i="1"/>
  <c r="I153" i="1" s="1"/>
  <c r="I152" i="1" s="1"/>
  <c r="I151" i="1" s="1"/>
  <c r="I150" i="1" s="1"/>
  <c r="I149" i="1" s="1"/>
  <c r="G154" i="1"/>
  <c r="G153" i="1" s="1"/>
  <c r="G152" i="1" s="1"/>
  <c r="G151" i="1" s="1"/>
  <c r="G150" i="1" s="1"/>
  <c r="G149" i="1" s="1"/>
  <c r="H137" i="1"/>
  <c r="H136" i="1" s="1"/>
  <c r="I137" i="1"/>
  <c r="I136" i="1" s="1"/>
  <c r="G137" i="1"/>
  <c r="G136" i="1" s="1"/>
  <c r="I129" i="1"/>
  <c r="H129" i="1"/>
  <c r="H131" i="1"/>
  <c r="I131" i="1"/>
  <c r="G131" i="1"/>
  <c r="G129" i="1"/>
  <c r="H126" i="1"/>
  <c r="H125" i="1" s="1"/>
  <c r="I126" i="1"/>
  <c r="I125" i="1" s="1"/>
  <c r="G125" i="1"/>
  <c r="H123" i="1"/>
  <c r="I123" i="1"/>
  <c r="G123" i="1"/>
  <c r="H121" i="1"/>
  <c r="I121" i="1"/>
  <c r="G121" i="1"/>
  <c r="H105" i="1"/>
  <c r="H104" i="1" s="1"/>
  <c r="H103" i="1" s="1"/>
  <c r="H102" i="1" s="1"/>
  <c r="H101" i="1" s="1"/>
  <c r="I105" i="1"/>
  <c r="I104" i="1" s="1"/>
  <c r="I103" i="1" s="1"/>
  <c r="I102" i="1" s="1"/>
  <c r="I101" i="1" s="1"/>
  <c r="G105" i="1"/>
  <c r="G104" i="1" s="1"/>
  <c r="G103" i="1" s="1"/>
  <c r="G102" i="1" s="1"/>
  <c r="G101" i="1" s="1"/>
  <c r="H96" i="1"/>
  <c r="H95" i="1" s="1"/>
  <c r="I96" i="1"/>
  <c r="I95" i="1" s="1"/>
  <c r="G96" i="1"/>
  <c r="G95" i="1" s="1"/>
  <c r="I93" i="1"/>
  <c r="I92" i="1" s="1"/>
  <c r="H93" i="1"/>
  <c r="H92" i="1" s="1"/>
  <c r="G93" i="1"/>
  <c r="G92" i="1" s="1"/>
  <c r="I90" i="1"/>
  <c r="I89" i="1" s="1"/>
  <c r="H90" i="1"/>
  <c r="H89" i="1" s="1"/>
  <c r="H87" i="1"/>
  <c r="H86" i="1" s="1"/>
  <c r="I87" i="1"/>
  <c r="I86" i="1" s="1"/>
  <c r="G87" i="1"/>
  <c r="G86" i="1" s="1"/>
  <c r="I73" i="1"/>
  <c r="G73" i="1"/>
  <c r="G72" i="1" s="1"/>
  <c r="G71" i="1" s="1"/>
  <c r="G70" i="1" s="1"/>
  <c r="G69" i="1" s="1"/>
  <c r="H73" i="1"/>
  <c r="H72" i="1" s="1"/>
  <c r="H71" i="1" s="1"/>
  <c r="H70" i="1" s="1"/>
  <c r="H69" i="1" s="1"/>
  <c r="I85" i="1" l="1"/>
  <c r="H85" i="1"/>
  <c r="H84" i="1" s="1"/>
  <c r="G85" i="1"/>
  <c r="G84" i="1" s="1"/>
  <c r="I84" i="1"/>
  <c r="I83" i="1" s="1"/>
  <c r="I120" i="1"/>
  <c r="I72" i="1"/>
  <c r="J73" i="1"/>
  <c r="G128" i="1"/>
  <c r="H128" i="1"/>
  <c r="H120" i="1"/>
  <c r="H116" i="1" s="1"/>
  <c r="I128" i="1"/>
  <c r="G120" i="1"/>
  <c r="G116" i="1" s="1"/>
  <c r="H59" i="1"/>
  <c r="I59" i="1"/>
  <c r="H61" i="1"/>
  <c r="I61" i="1"/>
  <c r="I58" i="1" s="1"/>
  <c r="I57" i="1" s="1"/>
  <c r="H52" i="1"/>
  <c r="I52" i="1"/>
  <c r="I49" i="1" s="1"/>
  <c r="I48" i="1" s="1"/>
  <c r="I47" i="1" s="1"/>
  <c r="I46" i="1" s="1"/>
  <c r="I45" i="1" s="1"/>
  <c r="G52" i="1"/>
  <c r="H50" i="1"/>
  <c r="J50" i="1" s="1"/>
  <c r="G50" i="1"/>
  <c r="G49" i="1" s="1"/>
  <c r="G48" i="1" s="1"/>
  <c r="G47" i="1" s="1"/>
  <c r="G46" i="1" s="1"/>
  <c r="G45" i="1" s="1"/>
  <c r="H43" i="1"/>
  <c r="H41" i="1" s="1"/>
  <c r="H40" i="1" s="1"/>
  <c r="I43" i="1"/>
  <c r="I41" i="1" s="1"/>
  <c r="I40" i="1" s="1"/>
  <c r="G43" i="1"/>
  <c r="G41" i="1" s="1"/>
  <c r="G40" i="1" s="1"/>
  <c r="H38" i="1"/>
  <c r="I38" i="1"/>
  <c r="I37" i="1" s="1"/>
  <c r="G38" i="1"/>
  <c r="G37" i="1" s="1"/>
  <c r="H32" i="1"/>
  <c r="H31" i="1" s="1"/>
  <c r="H30" i="1" s="1"/>
  <c r="H29" i="1" s="1"/>
  <c r="H28" i="1" s="1"/>
  <c r="I32" i="1"/>
  <c r="I31" i="1" s="1"/>
  <c r="I30" i="1" s="1"/>
  <c r="I29" i="1" s="1"/>
  <c r="I28" i="1" s="1"/>
  <c r="G32" i="1"/>
  <c r="G31" i="1" s="1"/>
  <c r="G30" i="1" s="1"/>
  <c r="G29" i="1" s="1"/>
  <c r="G28" i="1" s="1"/>
  <c r="H23" i="1"/>
  <c r="I23" i="1"/>
  <c r="G23" i="1"/>
  <c r="H21" i="1"/>
  <c r="I21" i="1"/>
  <c r="G21" i="1"/>
  <c r="J16" i="1"/>
  <c r="J22" i="1"/>
  <c r="J24" i="1"/>
  <c r="J39" i="1"/>
  <c r="J42" i="1"/>
  <c r="J44" i="1"/>
  <c r="J51" i="1"/>
  <c r="J53" i="1"/>
  <c r="J60" i="1"/>
  <c r="J62" i="1"/>
  <c r="J86" i="1"/>
  <c r="J87" i="1"/>
  <c r="J88" i="1"/>
  <c r="J89" i="1"/>
  <c r="J90" i="1"/>
  <c r="J91" i="1"/>
  <c r="J92" i="1"/>
  <c r="J93" i="1"/>
  <c r="J94" i="1"/>
  <c r="J101" i="1"/>
  <c r="J102" i="1"/>
  <c r="J103" i="1"/>
  <c r="J104" i="1"/>
  <c r="J105" i="1"/>
  <c r="J106" i="1"/>
  <c r="J121" i="1"/>
  <c r="J122" i="1"/>
  <c r="J123" i="1"/>
  <c r="J124" i="1"/>
  <c r="J125" i="1"/>
  <c r="J126" i="1"/>
  <c r="J127" i="1"/>
  <c r="J129" i="1"/>
  <c r="J130" i="1"/>
  <c r="J131" i="1"/>
  <c r="J132" i="1"/>
  <c r="J139" i="1"/>
  <c r="J140" i="1"/>
  <c r="J141" i="1"/>
  <c r="J142" i="1"/>
  <c r="J143" i="1"/>
  <c r="J144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70" i="1"/>
  <c r="J171" i="1"/>
  <c r="J172" i="1"/>
  <c r="J173" i="1"/>
  <c r="J174" i="1"/>
  <c r="J175" i="1"/>
  <c r="J176" i="1"/>
  <c r="H15" i="1"/>
  <c r="I15" i="1"/>
  <c r="I14" i="1" s="1"/>
  <c r="I13" i="1" s="1"/>
  <c r="I12" i="1" s="1"/>
  <c r="I11" i="1" s="1"/>
  <c r="G15" i="1"/>
  <c r="G14" i="1" s="1"/>
  <c r="G13" i="1" s="1"/>
  <c r="G12" i="1" s="1"/>
  <c r="G11" i="1" s="1"/>
  <c r="I116" i="1" l="1"/>
  <c r="G83" i="1"/>
  <c r="G68" i="1" s="1"/>
  <c r="H83" i="1"/>
  <c r="H68" i="1" s="1"/>
  <c r="I115" i="1"/>
  <c r="I114" i="1" s="1"/>
  <c r="H115" i="1"/>
  <c r="G115" i="1"/>
  <c r="G114" i="1" s="1"/>
  <c r="G113" i="1" s="1"/>
  <c r="H58" i="1"/>
  <c r="H57" i="1" s="1"/>
  <c r="H56" i="1" s="1"/>
  <c r="H55" i="1" s="1"/>
  <c r="J120" i="1"/>
  <c r="J128" i="1"/>
  <c r="G56" i="1"/>
  <c r="J59" i="1"/>
  <c r="J43" i="1"/>
  <c r="I56" i="1"/>
  <c r="I71" i="1"/>
  <c r="J72" i="1"/>
  <c r="G36" i="1"/>
  <c r="G35" i="1" s="1"/>
  <c r="G34" i="1" s="1"/>
  <c r="J38" i="1"/>
  <c r="J52" i="1"/>
  <c r="H37" i="1"/>
  <c r="H36" i="1" s="1"/>
  <c r="H35" i="1" s="1"/>
  <c r="H34" i="1" s="1"/>
  <c r="H49" i="1"/>
  <c r="J40" i="1"/>
  <c r="J41" i="1"/>
  <c r="I36" i="1"/>
  <c r="I20" i="1"/>
  <c r="I19" i="1" s="1"/>
  <c r="J23" i="1"/>
  <c r="H20" i="1"/>
  <c r="H19" i="1" s="1"/>
  <c r="J21" i="1"/>
  <c r="J15" i="1"/>
  <c r="H14" i="1"/>
  <c r="G20" i="1"/>
  <c r="G19" i="1" s="1"/>
  <c r="J61" i="1"/>
  <c r="H113" i="1" l="1"/>
  <c r="H114" i="1"/>
  <c r="G55" i="1"/>
  <c r="G54" i="1" s="1"/>
  <c r="I55" i="1"/>
  <c r="I54" i="1" s="1"/>
  <c r="J83" i="1"/>
  <c r="J58" i="1"/>
  <c r="J37" i="1"/>
  <c r="G18" i="1"/>
  <c r="G17" i="1" s="1"/>
  <c r="G10" i="1" s="1"/>
  <c r="I18" i="1"/>
  <c r="I17" i="1" s="1"/>
  <c r="J20" i="1"/>
  <c r="J116" i="1"/>
  <c r="J85" i="1"/>
  <c r="J84" i="1"/>
  <c r="I70" i="1"/>
  <c r="I69" i="1" s="1"/>
  <c r="I68" i="1" s="1"/>
  <c r="J71" i="1"/>
  <c r="J57" i="1"/>
  <c r="I113" i="1"/>
  <c r="J115" i="1"/>
  <c r="J56" i="1"/>
  <c r="J49" i="1"/>
  <c r="H48" i="1"/>
  <c r="I35" i="1"/>
  <c r="J36" i="1"/>
  <c r="H18" i="1"/>
  <c r="H17" i="1" s="1"/>
  <c r="J14" i="1"/>
  <c r="H13" i="1"/>
  <c r="G9" i="1" l="1"/>
  <c r="G177" i="1"/>
  <c r="J55" i="1"/>
  <c r="H54" i="1"/>
  <c r="J17" i="1"/>
  <c r="J70" i="1"/>
  <c r="J19" i="1"/>
  <c r="J114" i="1"/>
  <c r="H47" i="1"/>
  <c r="J48" i="1"/>
  <c r="I34" i="1"/>
  <c r="I10" i="1" s="1"/>
  <c r="I177" i="1" s="1"/>
  <c r="J35" i="1"/>
  <c r="J18" i="1"/>
  <c r="J13" i="1"/>
  <c r="H12" i="1"/>
  <c r="I9" i="1" l="1"/>
  <c r="J113" i="1"/>
  <c r="J69" i="1"/>
  <c r="J47" i="1"/>
  <c r="H46" i="1"/>
  <c r="J34" i="1"/>
  <c r="H11" i="1"/>
  <c r="H10" i="1" s="1"/>
  <c r="J12" i="1"/>
  <c r="J68" i="1" l="1"/>
  <c r="J54" i="1"/>
  <c r="J46" i="1"/>
  <c r="H45" i="1"/>
  <c r="J45" i="1" s="1"/>
  <c r="J11" i="1"/>
  <c r="H177" i="1" l="1"/>
  <c r="H9" i="1"/>
  <c r="J10" i="1"/>
  <c r="J177" i="1" l="1"/>
  <c r="J9" i="1"/>
</calcChain>
</file>

<file path=xl/sharedStrings.xml><?xml version="1.0" encoding="utf-8"?>
<sst xmlns="http://schemas.openxmlformats.org/spreadsheetml/2006/main" count="748" uniqueCount="176">
  <si>
    <t>5</t>
  </si>
  <si>
    <t>7</t>
  </si>
  <si>
    <t>8</t>
  </si>
  <si>
    <t>2</t>
  </si>
  <si>
    <t>3</t>
  </si>
  <si>
    <t>4</t>
  </si>
  <si>
    <t>6</t>
  </si>
  <si>
    <t>813</t>
  </si>
  <si>
    <t>Администрация Знаменского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</si>
  <si>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</si>
  <si>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</si>
  <si>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</si>
  <si>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</si>
  <si>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1900000000</t>
  </si>
  <si>
    <t>Непрограммные расходы сельсовета</t>
  </si>
  <si>
    <t>1920000000</t>
  </si>
  <si>
    <t>Функционирование администрации сельсовета в рамках непрограммных расходов сельсовета</t>
  </si>
  <si>
    <t>1920000200</t>
  </si>
  <si>
    <t>Глава муниципального образования в рамках непрограммных расходов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</si>
  <si>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</si>
  <si>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</si>
  <si>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</si>
  <si>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</si>
  <si>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</si>
  <si>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</si>
  <si>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1920000100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</si>
  <si>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</si>
  <si>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</si>
  <si>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</si>
  <si>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</si>
  <si>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</si>
  <si>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0111</t>
  </si>
  <si>
    <t>Резервные фонды</t>
  </si>
  <si>
    <t>1930000000</t>
  </si>
  <si>
    <t>Резервные фонды в рамках непрограммных расходов сельсовета</t>
  </si>
  <si>
    <t>1930000200</t>
  </si>
  <si>
    <t>Расходы за счёт средств резервного фонда администрации сельсовета в рамках непрограммных расходов сельсовета</t>
  </si>
  <si>
    <t>800</t>
  </si>
  <si>
    <t>Иные бюджетные ассигнования</t>
  </si>
  <si>
    <t>870</t>
  </si>
  <si>
    <t>Резервные средства</t>
  </si>
  <si>
    <t>0113</t>
  </si>
  <si>
    <t>Другие общегосударственные вопросы</t>
  </si>
  <si>
    <t>1940000000</t>
  </si>
  <si>
    <t>Прочие мероприятия в рамках непрограммных расходов сельсовета</t>
  </si>
  <si>
    <t>1940000300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</si>
  <si>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</si>
  <si>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850</t>
  </si>
  <si>
    <t>Уплата налогов, сборов и иных платежей</t>
  </si>
  <si>
    <t>1940075140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</si>
  <si>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</si>
  <si>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0200</t>
  </si>
  <si>
    <t>НАЦИОНАЛЬНАЯ ОБОРОНА</t>
  </si>
  <si>
    <t>0203</t>
  </si>
  <si>
    <t>Мобилизационная и вневойсковая подготовка</t>
  </si>
  <si>
    <t>1940051180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</si>
  <si>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</si>
  <si>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0300</t>
  </si>
  <si>
    <t>НАЦИОНАЛЬНАЯ БЕЗОПАСНОСТЬ И ПРАВООХРАНИТЕЛЬНАЯ ДЕЯТЕЛЬНОСТЬ</t>
  </si>
  <si>
    <t>1500000000</t>
  </si>
  <si>
    <t>Муниципальная программа "Социально-экономическое развитие сельсовета".</t>
  </si>
  <si>
    <t>1510000000</t>
  </si>
  <si>
    <t>Подпрограмма "Защита населения и территории сельсовета от чрезвычайных ситуаций и стихийных бедствий".</t>
  </si>
  <si>
    <t>0310</t>
  </si>
  <si>
    <t>Обеспечение пожарной безопасности</t>
  </si>
  <si>
    <t>Расходы за счёт средств краевого бюджета на обеспечение первичных мер пожарной безопасности.Защита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</si>
  <si>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300</t>
  </si>
  <si>
    <t>Социальное обеспечение и иные выплаты населению</t>
  </si>
  <si>
    <t>360</t>
  </si>
  <si>
    <t>Иные выплаты населению</t>
  </si>
  <si>
    <t>15100S4120</t>
  </si>
  <si>
    <t>0400</t>
  </si>
  <si>
    <t>НАЦИОНАЛЬНАЯ ЭКОНОМИКА</t>
  </si>
  <si>
    <t>0406</t>
  </si>
  <si>
    <t>Водное хозяйство</t>
  </si>
  <si>
    <t>1510088560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</si>
  <si>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</si>
  <si>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0409</t>
  </si>
  <si>
    <t>Дорожное хозяйство (дорожные фонды)</t>
  </si>
  <si>
    <t>1520000000</t>
  </si>
  <si>
    <t>Подпрограмма "Благоустройство и поддержка жилищно-коммунального хозяйства".</t>
  </si>
  <si>
    <t>Расходы на содержание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</si>
  <si>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капитальный ремонт и ремонт автомобильных дорог общего пользования местного значения сельских поселений за счёт средств дорожного фонда Красноярского края.Благоустройство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</si>
  <si>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</si>
  <si>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</si>
  <si>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15200S5080</t>
  </si>
  <si>
    <t>15200S5090</t>
  </si>
  <si>
    <t>0412</t>
  </si>
  <si>
    <t>Другие вопросы в области национальной экономики</t>
  </si>
  <si>
    <t>1540000000</t>
  </si>
  <si>
    <t>Подпрограмма "Управление муниципальными финансами сельсовета"</t>
  </si>
  <si>
    <t>1540088910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</si>
  <si>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</si>
  <si>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0500</t>
  </si>
  <si>
    <t>ЖИЛИЩНО-КОММУНАЛЬНОЕ ХОЗЯЙСТВО</t>
  </si>
  <si>
    <t>0503</t>
  </si>
  <si>
    <t>Благоустройство</t>
  </si>
  <si>
    <t>Капитальные вложения в объекты государственной (муниципальной) собственности</t>
  </si>
  <si>
    <t>Бюджетные инвестиции</t>
  </si>
  <si>
    <t>1520088610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</si>
  <si>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</si>
  <si>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110</t>
  </si>
  <si>
    <t>Расходы на выплаты персоналу казенных учреждений</t>
  </si>
  <si>
    <t>1520088620</t>
  </si>
  <si>
    <t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</si>
  <si>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</si>
  <si>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</si>
  <si>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15200S6410</t>
  </si>
  <si>
    <t>Расходы бюджета сельсовета на реализацию мероприятий по поддержке местных инициатив в рамках долевого финансирования.Благоустройство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</si>
  <si>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15202S6410</t>
  </si>
  <si>
    <t>Расходы на реализацию мероприятий по поддержке местных инициатив за счёт поступлений от юридических лиц.Благоустройство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</si>
  <si>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</si>
  <si>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Расходы на реализацию мероприсятий по поддержке местных инициатив за счёт средств граждан.Благоустройство и поддержка жилищно-коммунального хозяйства,муниципальной программы "Социально-экономическое развитие сельсовета "</t>
  </si>
  <si>
    <t>1530000000</t>
  </si>
  <si>
    <t>Подпрограмма "Поддержка и развитие социальной сферы".</t>
  </si>
  <si>
    <t>0800</t>
  </si>
  <si>
    <t>КУЛЬТУРА, КИНЕМАТОГРАФИЯ</t>
  </si>
  <si>
    <t>0801</t>
  </si>
  <si>
    <t>Культура</t>
  </si>
  <si>
    <t>1530088830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</si>
  <si>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</si>
  <si>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1000</t>
  </si>
  <si>
    <t>СОЦИАЛЬНАЯ ПОЛИТИКА</t>
  </si>
  <si>
    <t>1001</t>
  </si>
  <si>
    <t>Пенсионное обеспечение</t>
  </si>
  <si>
    <t>1530082210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</si>
  <si>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</si>
  <si>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310</t>
  </si>
  <si>
    <t>Публичные нормативные социальные выплаты гражданам</t>
  </si>
  <si>
    <t>1100</t>
  </si>
  <si>
    <t>ФИЗИЧЕСКАЯ КУЛЬТУРА И СПОРТ</t>
  </si>
  <si>
    <t>1101</t>
  </si>
  <si>
    <t>Физическая культура</t>
  </si>
  <si>
    <t>1530088820</t>
  </si>
  <si>
    <t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</si>
  <si>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</si>
  <si>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</si>
  <si>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</si>
  <si>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</si>
  <si>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1540086210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</si>
  <si>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</si>
  <si>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500</t>
  </si>
  <si>
    <t>Межбюджетные трансферты</t>
  </si>
  <si>
    <t>540</t>
  </si>
  <si>
    <t>Иные межбюджетные трансферты</t>
  </si>
  <si>
    <t>ВСЕГО:</t>
  </si>
  <si>
    <t/>
  </si>
  <si>
    <t>9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</si>
  <si>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</si>
  <si>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</si>
  <si>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</si>
  <si>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</si>
  <si>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</si>
  <si>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</si>
  <si>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к решению Совета депутатов</t>
  </si>
  <si>
    <t>(рублей)</t>
  </si>
  <si>
    <t>% исполнения</t>
  </si>
  <si>
    <t>10</t>
  </si>
  <si>
    <t>Приложение № 4</t>
  </si>
  <si>
    <t>Расходы за счет иных МБТ за содействие развитию налогового потенциала в рамках непрограммных расходов сельсовета</t>
  </si>
  <si>
    <t>1920077450</t>
  </si>
  <si>
    <t>Расходы на реализацию мероприятий, направленных на повышение безопасности дорожного движения за счет средств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</si>
  <si>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>152R310601</t>
  </si>
  <si>
    <t xml:space="preserve">Ведомственная структура расходов бюджета сельсовета на 2021 год </t>
  </si>
  <si>
    <t>Утверждено на 2021 год</t>
  </si>
  <si>
    <t>Уточненный план  2021 год</t>
  </si>
  <si>
    <t>Исполнено 2021</t>
  </si>
  <si>
    <t>Расходы за счёт средств резервного фонда администрации Минусинского района в рамках непрограммных расходов сельсовета</t>
  </si>
  <si>
    <t>1930000300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</si>
  <si>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движения. Муниципальная программа "Обустройство участков уличной дорожной сети, прилегающих к территории образовательных организаций на территории муниципального образования"</t>
  </si>
  <si>
    <t>171R374270</t>
  </si>
  <si>
    <t>Расходы на реализацию проектов по благоустройству территорий поселений. Благоустройство и поддержка жилищно-коммунального хозяйства,муниципальной программы "Социально-экономическое развитие сельсовета"</t>
  </si>
  <si>
    <t>15200S7410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</si>
  <si>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</si>
  <si>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</si>
  <si>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от 28.06.2022 г. № 90-26-рс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</si>
</sst>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00000"/>
  </numFmts>
  <fonts count="8" x14ac:knownFonts="1">
    <font>
      <sz val="10"/>
      <name val="Arial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2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164" fontId="3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/>
    </xf>
    <xf numFmtId="49" fontId="7" fillId="0" borderId="2" xfId="0" applyNumberFormat="1" applyFont="1" applyBorder="1" applyAlignment="1" applyProtection="1">
      <alignment wrapText="1"/>
    </xf>
    <xf numFmtId="0" fontId="7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right"/>
    </xf>
    <xf numFmtId="49" fontId="3" fillId="4" borderId="1" xfId="0" applyNumberFormat="1" applyFont="1" applyFill="1" applyBorder="1" applyAlignment="1" applyProtection="1">
      <alignment horizontal="center" vertical="top" wrapText="1"/>
    </xf>
    <xf numFmtId="49" fontId="3" fillId="3" borderId="1" xfId="0" applyNumberFormat="1" applyFont="1" applyFill="1" applyBorder="1" applyAlignment="1" applyProtection="1">
      <alignment horizontal="center" vertical="top" wrapText="1"/>
    </xf>
    <xf numFmtId="49" fontId="3" fillId="4" borderId="1" xfId="0" applyNumberFormat="1" applyFont="1" applyFill="1" applyBorder="1" applyAlignment="1" applyProtection="1">
      <alignment horizontal="left" vertical="top" wrapText="1"/>
    </xf>
    <xf numFmtId="49" fontId="4" fillId="5" borderId="1" xfId="0" applyNumberFormat="1" applyFont="1" applyFill="1" applyBorder="1" applyAlignment="1" applyProtection="1">
      <alignment horizontal="center" vertical="top" wrapText="1"/>
    </xf>
    <xf numFmtId="165" fontId="3" fillId="2" borderId="1" xfId="0" applyNumberFormat="1" applyFont="1" applyFill="1" applyBorder="1" applyAlignment="1" applyProtection="1">
      <alignment horizontal="left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5"/>
  <sheetViews>
    <sheetView tabSelected="1" workbookViewId="0">
      <selection activeCell="I3" sqref="I3:J3"/>
    </sheetView>
  </sheetViews>
  <sheetFormatPr defaultRowHeight="12.75" customHeight="1" x14ac:dyDescent="0.2"/>
  <cols>
    <col min="1" max="1" width="6.140625" style="10" customWidth="1"/>
    <col min="2" max="2" width="41.28515625" style="2" customWidth="1"/>
    <col min="3" max="3" width="8.85546875" style="2" customWidth="1"/>
    <col min="4" max="4" width="9.42578125" style="2" customWidth="1"/>
    <col min="5" max="5" width="11.7109375" style="2" customWidth="1"/>
    <col min="6" max="6" width="7.5703125" style="2" customWidth="1"/>
    <col min="7" max="7" width="12.28515625" style="2" customWidth="1"/>
    <col min="8" max="8" width="13.85546875" style="2" customWidth="1"/>
    <col min="9" max="9" width="13.42578125" style="2" customWidth="1"/>
    <col min="10" max="10" width="11.85546875" style="2" customWidth="1"/>
    <col min="11" max="11" width="8.85546875" customWidth="1"/>
  </cols>
  <sheetData>
    <row r="1" spans="1:11" s="16" customFormat="1" x14ac:dyDescent="0.2">
      <c r="A1" s="14"/>
      <c r="B1" s="4"/>
      <c r="C1" s="15"/>
      <c r="D1" s="3"/>
      <c r="E1" s="3"/>
      <c r="F1" s="3"/>
      <c r="G1" s="23"/>
      <c r="H1" s="3"/>
      <c r="I1" s="38" t="s">
        <v>158</v>
      </c>
      <c r="J1" s="38"/>
    </row>
    <row r="2" spans="1:11" s="16" customFormat="1" x14ac:dyDescent="0.2">
      <c r="A2" s="14"/>
      <c r="B2" s="4"/>
      <c r="C2" s="17"/>
      <c r="D2" s="4"/>
      <c r="E2" s="4"/>
      <c r="F2" s="4"/>
      <c r="G2" s="4"/>
      <c r="H2" s="4"/>
      <c r="I2" s="38" t="s">
        <v>154</v>
      </c>
      <c r="J2" s="38"/>
    </row>
    <row r="3" spans="1:11" s="16" customFormat="1" ht="12.75" customHeight="1" x14ac:dyDescent="0.2">
      <c r="A3" s="14"/>
      <c r="B3" s="17"/>
      <c r="C3" s="17"/>
      <c r="D3" s="17"/>
      <c r="E3" s="17"/>
      <c r="F3" s="17"/>
      <c r="G3" s="17"/>
      <c r="H3" s="17"/>
      <c r="I3" s="38" t="s">
        <v>175</v>
      </c>
      <c r="J3" s="38"/>
    </row>
    <row r="4" spans="1:11" s="16" customFormat="1" ht="24.75" customHeight="1" x14ac:dyDescent="0.2">
      <c r="A4" s="39" t="s">
        <v>163</v>
      </c>
      <c r="B4" s="39"/>
      <c r="C4" s="39"/>
      <c r="D4" s="39"/>
      <c r="E4" s="39"/>
      <c r="F4" s="39"/>
      <c r="G4" s="39"/>
      <c r="H4" s="39"/>
      <c r="I4" s="39"/>
      <c r="J4" s="39"/>
    </row>
    <row r="5" spans="1:11" s="16" customFormat="1" ht="13.5" customHeight="1" x14ac:dyDescent="0.2">
      <c r="A5" s="14"/>
      <c r="B5" s="38"/>
      <c r="C5" s="38"/>
      <c r="D5" s="3"/>
      <c r="E5" s="17"/>
      <c r="F5" s="17"/>
      <c r="G5" s="17"/>
      <c r="H5" s="17"/>
      <c r="I5" s="17"/>
      <c r="J5" s="18" t="s">
        <v>155</v>
      </c>
    </row>
    <row r="6" spans="1:11" s="12" customFormat="1" ht="12.75" customHeight="1" x14ac:dyDescent="0.2">
      <c r="A6" s="40" t="s">
        <v>148</v>
      </c>
      <c r="B6" s="41" t="s">
        <v>149</v>
      </c>
      <c r="C6" s="41" t="s">
        <v>150</v>
      </c>
      <c r="D6" s="41" t="s">
        <v>151</v>
      </c>
      <c r="E6" s="41" t="s">
        <v>152</v>
      </c>
      <c r="F6" s="41" t="s">
        <v>153</v>
      </c>
      <c r="G6" s="42" t="s">
        <v>164</v>
      </c>
      <c r="H6" s="42" t="s">
        <v>165</v>
      </c>
      <c r="I6" s="42" t="s">
        <v>166</v>
      </c>
      <c r="J6" s="42" t="s">
        <v>156</v>
      </c>
      <c r="K6" s="11"/>
    </row>
    <row r="7" spans="1:11" s="12" customFormat="1" ht="24" customHeight="1" x14ac:dyDescent="0.2">
      <c r="A7" s="40"/>
      <c r="B7" s="41"/>
      <c r="C7" s="41"/>
      <c r="D7" s="41"/>
      <c r="E7" s="41"/>
      <c r="F7" s="41"/>
      <c r="G7" s="44"/>
      <c r="H7" s="43"/>
      <c r="I7" s="43"/>
      <c r="J7" s="43"/>
      <c r="K7" s="11"/>
    </row>
    <row r="8" spans="1:11" x14ac:dyDescent="0.2">
      <c r="A8" s="13">
        <v>1</v>
      </c>
      <c r="B8" s="5" t="s">
        <v>3</v>
      </c>
      <c r="C8" s="5" t="s">
        <v>4</v>
      </c>
      <c r="D8" s="5" t="s">
        <v>5</v>
      </c>
      <c r="E8" s="5" t="s">
        <v>0</v>
      </c>
      <c r="F8" s="5" t="s">
        <v>6</v>
      </c>
      <c r="G8" s="5" t="s">
        <v>1</v>
      </c>
      <c r="H8" s="5" t="s">
        <v>2</v>
      </c>
      <c r="I8" s="5" t="s">
        <v>147</v>
      </c>
      <c r="J8" s="5" t="s">
        <v>157</v>
      </c>
      <c r="K8" s="1"/>
    </row>
    <row r="9" spans="1:11" x14ac:dyDescent="0.2">
      <c r="A9" s="13">
        <v>1</v>
      </c>
      <c r="B9" s="26" t="s">
        <v>8</v>
      </c>
      <c r="C9" s="24" t="s">
        <v>7</v>
      </c>
      <c r="D9" s="24"/>
      <c r="E9" s="24"/>
      <c r="F9" s="24"/>
      <c r="G9" s="25">
        <f>G10+G45+G54+G68+G113+G149+G156+G163+G170</f>
        <v>12046422</v>
      </c>
      <c r="H9" s="25">
        <f>H10+H45+H54+H68+H113+H149+H156+H163+H170</f>
        <v>15910409.899999999</v>
      </c>
      <c r="I9" s="25">
        <f>I10+I45+I54+I68+I113+I149+I156+I163+I170</f>
        <v>15516990.969999999</v>
      </c>
      <c r="J9" s="25">
        <f>(I9/H9)*100</f>
        <v>97.527286019199295</v>
      </c>
    </row>
    <row r="10" spans="1:11" x14ac:dyDescent="0.2">
      <c r="A10" s="13">
        <v>2</v>
      </c>
      <c r="B10" s="26" t="s">
        <v>10</v>
      </c>
      <c r="C10" s="24" t="s">
        <v>7</v>
      </c>
      <c r="D10" s="24" t="s">
        <v>9</v>
      </c>
      <c r="E10" s="24"/>
      <c r="F10" s="24"/>
      <c r="G10" s="25">
        <f>G11+G17+G28+G34</f>
        <v>5328482</v>
      </c>
      <c r="H10" s="25">
        <f t="shared" ref="H10:I10" si="0">H11+H17+H28+H34</f>
        <v>5596359.4400000004</v>
      </c>
      <c r="I10" s="25">
        <f t="shared" si="0"/>
        <v>5565961.4400000004</v>
      </c>
      <c r="J10" s="25">
        <f t="shared" ref="J10:J67" si="1">(I10/H10)*100</f>
        <v>99.456825453655995</v>
      </c>
    </row>
    <row r="11" spans="1:11" ht="38.25" x14ac:dyDescent="0.2">
      <c r="A11" s="13">
        <v>3</v>
      </c>
      <c r="B11" s="6" t="s">
        <v>12</v>
      </c>
      <c r="C11" s="24" t="s">
        <v>7</v>
      </c>
      <c r="D11" s="24" t="s">
        <v>11</v>
      </c>
      <c r="E11" s="24"/>
      <c r="F11" s="24"/>
      <c r="G11" s="25">
        <f>G12</f>
        <v>940140</v>
      </c>
      <c r="H11" s="25">
        <f t="shared" ref="H11:I11" si="2">H12</f>
        <v>955767</v>
      </c>
      <c r="I11" s="25">
        <f t="shared" si="2"/>
        <v>955765.28</v>
      </c>
      <c r="J11" s="25">
        <f t="shared" si="1"/>
        <v>99.999820039821415</v>
      </c>
    </row>
    <row r="12" spans="1:11" x14ac:dyDescent="0.2">
      <c r="A12" s="13">
        <v>4</v>
      </c>
      <c r="B12" s="6" t="s">
        <v>14</v>
      </c>
      <c r="C12" s="7" t="s">
        <v>7</v>
      </c>
      <c r="D12" s="7" t="s">
        <v>11</v>
      </c>
      <c r="E12" s="7" t="s">
        <v>13</v>
      </c>
      <c r="F12" s="7"/>
      <c r="G12" s="8">
        <f>G13</f>
        <v>940140</v>
      </c>
      <c r="H12" s="8">
        <f t="shared" ref="H12:I12" si="3">H13</f>
        <v>955767</v>
      </c>
      <c r="I12" s="8">
        <f t="shared" si="3"/>
        <v>955765.28</v>
      </c>
      <c r="J12" s="8">
        <f t="shared" si="1"/>
        <v>99.999820039821415</v>
      </c>
    </row>
    <row r="13" spans="1:11" ht="25.5" x14ac:dyDescent="0.2">
      <c r="A13" s="13">
        <v>5</v>
      </c>
      <c r="B13" s="6" t="s">
        <v>16</v>
      </c>
      <c r="C13" s="7" t="s">
        <v>7</v>
      </c>
      <c r="D13" s="7" t="s">
        <v>11</v>
      </c>
      <c r="E13" s="7" t="s">
        <v>15</v>
      </c>
      <c r="F13" s="7"/>
      <c r="G13" s="8">
        <f>G14</f>
        <v>940140</v>
      </c>
      <c r="H13" s="8">
        <f t="shared" ref="H13:I13" si="4">H14</f>
        <v>955767</v>
      </c>
      <c r="I13" s="8">
        <f t="shared" si="4"/>
        <v>955765.28</v>
      </c>
      <c r="J13" s="8">
        <f t="shared" si="1"/>
        <v>99.999820039821415</v>
      </c>
    </row>
    <row r="14" spans="1:11" ht="25.5" x14ac:dyDescent="0.2">
      <c r="A14" s="13">
        <v>6</v>
      </c>
      <c r="B14" s="6" t="s">
        <v>18</v>
      </c>
      <c r="C14" s="7" t="s">
        <v>7</v>
      </c>
      <c r="D14" s="7" t="s">
        <v>11</v>
      </c>
      <c r="E14" s="7" t="s">
        <v>17</v>
      </c>
      <c r="F14" s="7"/>
      <c r="G14" s="8">
        <f>G15</f>
        <v>940140</v>
      </c>
      <c r="H14" s="8">
        <f t="shared" ref="H14:I14" si="5">H15</f>
        <v>955767</v>
      </c>
      <c r="I14" s="8">
        <f t="shared" si="5"/>
        <v>955765.28</v>
      </c>
      <c r="J14" s="8">
        <f t="shared" si="1"/>
        <v>99.999820039821415</v>
      </c>
    </row>
    <row r="15" spans="1:11" ht="69.75" customHeight="1" x14ac:dyDescent="0.2">
      <c r="A15" s="13">
        <v>7</v>
      </c>
      <c r="B15" s="6" t="s">
        <v>20</v>
      </c>
      <c r="C15" s="7" t="s">
        <v>7</v>
      </c>
      <c r="D15" s="7" t="s">
        <v>11</v>
      </c>
      <c r="E15" s="7" t="s">
        <v>17</v>
      </c>
      <c r="F15" s="7" t="s">
        <v>19</v>
      </c>
      <c r="G15" s="8">
        <f>G16</f>
        <v>940140</v>
      </c>
      <c r="H15" s="8">
        <f t="shared" ref="H15:I15" si="6">H16</f>
        <v>955767</v>
      </c>
      <c r="I15" s="8">
        <f t="shared" si="6"/>
        <v>955765.28</v>
      </c>
      <c r="J15" s="8">
        <f t="shared" si="1"/>
        <v>99.999820039821415</v>
      </c>
    </row>
    <row r="16" spans="1:11" ht="25.5" x14ac:dyDescent="0.2">
      <c r="A16" s="13">
        <v>8</v>
      </c>
      <c r="B16" s="6" t="s">
        <v>22</v>
      </c>
      <c r="C16" s="7" t="s">
        <v>7</v>
      </c>
      <c r="D16" s="7" t="s">
        <v>11</v>
      </c>
      <c r="E16" s="7" t="s">
        <v>17</v>
      </c>
      <c r="F16" s="7" t="s">
        <v>21</v>
      </c>
      <c r="G16" s="8">
        <v>940140</v>
      </c>
      <c r="H16" s="8">
        <v>955767</v>
      </c>
      <c r="I16" s="8">
        <v>955765.28</v>
      </c>
      <c r="J16" s="8">
        <f t="shared" si="1"/>
        <v>99.999820039821415</v>
      </c>
    </row>
    <row r="17" spans="1:10" ht="51" x14ac:dyDescent="0.2">
      <c r="A17" s="13">
        <v>9</v>
      </c>
      <c r="B17" s="6" t="s">
        <v>24</v>
      </c>
      <c r="C17" s="24" t="s">
        <v>7</v>
      </c>
      <c r="D17" s="24" t="s">
        <v>23</v>
      </c>
      <c r="E17" s="24"/>
      <c r="F17" s="24"/>
      <c r="G17" s="25">
        <f>G18</f>
        <v>4338642</v>
      </c>
      <c r="H17" s="25">
        <f t="shared" ref="H17:I17" si="7">H18</f>
        <v>4619092.4400000004</v>
      </c>
      <c r="I17" s="25">
        <f t="shared" si="7"/>
        <v>4588820.16</v>
      </c>
      <c r="J17" s="25">
        <f t="shared" si="1"/>
        <v>99.344627101682335</v>
      </c>
    </row>
    <row r="18" spans="1:10" x14ac:dyDescent="0.2">
      <c r="A18" s="13">
        <v>10</v>
      </c>
      <c r="B18" s="6" t="s">
        <v>14</v>
      </c>
      <c r="C18" s="7" t="s">
        <v>7</v>
      </c>
      <c r="D18" s="7" t="s">
        <v>23</v>
      </c>
      <c r="E18" s="7" t="s">
        <v>13</v>
      </c>
      <c r="F18" s="7"/>
      <c r="G18" s="8">
        <f>G19</f>
        <v>4338642</v>
      </c>
      <c r="H18" s="8">
        <f t="shared" ref="H18:I18" si="8">H19</f>
        <v>4619092.4400000004</v>
      </c>
      <c r="I18" s="8">
        <f t="shared" si="8"/>
        <v>4588820.16</v>
      </c>
      <c r="J18" s="8">
        <f t="shared" si="1"/>
        <v>99.344627101682335</v>
      </c>
    </row>
    <row r="19" spans="1:10" ht="25.5" x14ac:dyDescent="0.2">
      <c r="A19" s="13">
        <v>11</v>
      </c>
      <c r="B19" s="6" t="s">
        <v>16</v>
      </c>
      <c r="C19" s="7" t="s">
        <v>7</v>
      </c>
      <c r="D19" s="7" t="s">
        <v>23</v>
      </c>
      <c r="E19" s="7" t="s">
        <v>15</v>
      </c>
      <c r="F19" s="7"/>
      <c r="G19" s="8">
        <f>G20+G25</f>
        <v>4338642</v>
      </c>
      <c r="H19" s="8">
        <f t="shared" ref="H19:I19" si="9">H20+H25</f>
        <v>4619092.4400000004</v>
      </c>
      <c r="I19" s="8">
        <f t="shared" si="9"/>
        <v>4588820.16</v>
      </c>
      <c r="J19" s="8">
        <f t="shared" si="1"/>
        <v>99.344627101682335</v>
      </c>
    </row>
    <row r="20" spans="1:10" ht="51" x14ac:dyDescent="0.2">
      <c r="A20" s="13">
        <v>12</v>
      </c>
      <c r="B20" s="6" t="s">
        <v>26</v>
      </c>
      <c r="C20" s="7" t="s">
        <v>7</v>
      </c>
      <c r="D20" s="7" t="s">
        <v>23</v>
      </c>
      <c r="E20" s="7" t="s">
        <v>25</v>
      </c>
      <c r="F20" s="7"/>
      <c r="G20" s="8">
        <f>G21+G23</f>
        <v>4338642</v>
      </c>
      <c r="H20" s="8">
        <f t="shared" ref="H20:I20" si="10">H21+H23</f>
        <v>4594092.4400000004</v>
      </c>
      <c r="I20" s="8">
        <f t="shared" si="10"/>
        <v>4563820.16</v>
      </c>
      <c r="J20" s="8">
        <f t="shared" si="1"/>
        <v>99.34106071230903</v>
      </c>
    </row>
    <row r="21" spans="1:10" ht="76.5" x14ac:dyDescent="0.2">
      <c r="A21" s="13">
        <v>13</v>
      </c>
      <c r="B21" s="6" t="s">
        <v>20</v>
      </c>
      <c r="C21" s="7" t="s">
        <v>7</v>
      </c>
      <c r="D21" s="7" t="s">
        <v>23</v>
      </c>
      <c r="E21" s="7" t="s">
        <v>25</v>
      </c>
      <c r="F21" s="7" t="s">
        <v>19</v>
      </c>
      <c r="G21" s="8">
        <f>G22</f>
        <v>3450042</v>
      </c>
      <c r="H21" s="8">
        <f t="shared" ref="H21:I21" si="11">H22</f>
        <v>3592766.27</v>
      </c>
      <c r="I21" s="8">
        <f t="shared" si="11"/>
        <v>3592703.79</v>
      </c>
      <c r="J21" s="8">
        <f t="shared" si="1"/>
        <v>99.998260950050607</v>
      </c>
    </row>
    <row r="22" spans="1:10" ht="25.5" x14ac:dyDescent="0.2">
      <c r="A22" s="13">
        <v>14</v>
      </c>
      <c r="B22" s="6" t="s">
        <v>22</v>
      </c>
      <c r="C22" s="7" t="s">
        <v>7</v>
      </c>
      <c r="D22" s="7" t="s">
        <v>23</v>
      </c>
      <c r="E22" s="7" t="s">
        <v>25</v>
      </c>
      <c r="F22" s="7" t="s">
        <v>21</v>
      </c>
      <c r="G22" s="8">
        <v>3450042</v>
      </c>
      <c r="H22" s="27">
        <v>3592766.27</v>
      </c>
      <c r="I22" s="8">
        <v>3592703.79</v>
      </c>
      <c r="J22" s="8">
        <f t="shared" si="1"/>
        <v>99.998260950050607</v>
      </c>
    </row>
    <row r="23" spans="1:10" ht="25.5" x14ac:dyDescent="0.2">
      <c r="A23" s="13">
        <v>15</v>
      </c>
      <c r="B23" s="6" t="s">
        <v>28</v>
      </c>
      <c r="C23" s="7" t="s">
        <v>7</v>
      </c>
      <c r="D23" s="7" t="s">
        <v>23</v>
      </c>
      <c r="E23" s="7" t="s">
        <v>25</v>
      </c>
      <c r="F23" s="7" t="s">
        <v>27</v>
      </c>
      <c r="G23" s="8">
        <f>G24</f>
        <v>888600</v>
      </c>
      <c r="H23" s="8">
        <f t="shared" ref="H23:I23" si="12">H24</f>
        <v>1001326.17</v>
      </c>
      <c r="I23" s="8">
        <f t="shared" si="12"/>
        <v>971116.37</v>
      </c>
      <c r="J23" s="8">
        <f t="shared" si="1"/>
        <v>96.983021027004611</v>
      </c>
    </row>
    <row r="24" spans="1:10" ht="38.25" x14ac:dyDescent="0.2">
      <c r="A24" s="13">
        <v>16</v>
      </c>
      <c r="B24" s="6" t="s">
        <v>30</v>
      </c>
      <c r="C24" s="7" t="s">
        <v>7</v>
      </c>
      <c r="D24" s="7" t="s">
        <v>23</v>
      </c>
      <c r="E24" s="7" t="s">
        <v>25</v>
      </c>
      <c r="F24" s="7" t="s">
        <v>29</v>
      </c>
      <c r="G24" s="8">
        <v>888600</v>
      </c>
      <c r="H24" s="8">
        <v>1001326.17</v>
      </c>
      <c r="I24" s="8">
        <v>971116.37</v>
      </c>
      <c r="J24" s="8">
        <f t="shared" si="1"/>
        <v>96.983021027004611</v>
      </c>
    </row>
    <row r="25" spans="1:10" ht="38.25" x14ac:dyDescent="0.2">
      <c r="A25" s="13">
        <v>20</v>
      </c>
      <c r="B25" s="33" t="s">
        <v>159</v>
      </c>
      <c r="C25" s="31" t="s">
        <v>7</v>
      </c>
      <c r="D25" s="31" t="s">
        <v>23</v>
      </c>
      <c r="E25" s="32" t="s">
        <v>160</v>
      </c>
      <c r="F25" s="34"/>
      <c r="G25" s="8">
        <f>G26</f>
        <v>0</v>
      </c>
      <c r="H25" s="8">
        <f t="shared" ref="H25:I25" si="13">H26</f>
        <v>25000</v>
      </c>
      <c r="I25" s="8">
        <f t="shared" si="13"/>
        <v>25000</v>
      </c>
      <c r="J25" s="8">
        <f t="shared" si="1"/>
        <v>100</v>
      </c>
    </row>
    <row r="26" spans="1:10" ht="25.5" x14ac:dyDescent="0.2">
      <c r="A26" s="13">
        <v>21</v>
      </c>
      <c r="B26" s="6" t="s">
        <v>28</v>
      </c>
      <c r="C26" s="7" t="s">
        <v>7</v>
      </c>
      <c r="D26" s="7" t="s">
        <v>23</v>
      </c>
      <c r="E26" s="32" t="s">
        <v>160</v>
      </c>
      <c r="F26" s="7" t="s">
        <v>27</v>
      </c>
      <c r="G26" s="8">
        <f>G27</f>
        <v>0</v>
      </c>
      <c r="H26" s="8">
        <f t="shared" ref="H26:I26" si="14">H27</f>
        <v>25000</v>
      </c>
      <c r="I26" s="8">
        <f t="shared" si="14"/>
        <v>25000</v>
      </c>
      <c r="J26" s="8">
        <f t="shared" si="1"/>
        <v>100</v>
      </c>
    </row>
    <row r="27" spans="1:10" ht="38.25" x14ac:dyDescent="0.2">
      <c r="A27" s="13">
        <v>22</v>
      </c>
      <c r="B27" s="6" t="s">
        <v>30</v>
      </c>
      <c r="C27" s="7" t="s">
        <v>7</v>
      </c>
      <c r="D27" s="7" t="s">
        <v>23</v>
      </c>
      <c r="E27" s="32" t="s">
        <v>160</v>
      </c>
      <c r="F27" s="7" t="s">
        <v>29</v>
      </c>
      <c r="G27" s="8">
        <v>0</v>
      </c>
      <c r="H27" s="8">
        <v>25000</v>
      </c>
      <c r="I27" s="8">
        <v>25000</v>
      </c>
      <c r="J27" s="8">
        <f t="shared" si="1"/>
        <v>100</v>
      </c>
    </row>
    <row r="28" spans="1:10" x14ac:dyDescent="0.2">
      <c r="A28" s="13">
        <v>29</v>
      </c>
      <c r="B28" s="6" t="s">
        <v>32</v>
      </c>
      <c r="C28" s="24" t="s">
        <v>7</v>
      </c>
      <c r="D28" s="24" t="s">
        <v>31</v>
      </c>
      <c r="E28" s="24"/>
      <c r="F28" s="24"/>
      <c r="G28" s="25">
        <f>G29</f>
        <v>30000</v>
      </c>
      <c r="H28" s="25">
        <f t="shared" ref="H28:I28" si="15">H29</f>
        <v>0</v>
      </c>
      <c r="I28" s="25">
        <f t="shared" si="15"/>
        <v>0</v>
      </c>
      <c r="J28" s="25">
        <v>0</v>
      </c>
    </row>
    <row r="29" spans="1:10" x14ac:dyDescent="0.2">
      <c r="A29" s="13">
        <v>30</v>
      </c>
      <c r="B29" s="6" t="s">
        <v>14</v>
      </c>
      <c r="C29" s="7" t="s">
        <v>7</v>
      </c>
      <c r="D29" s="7" t="s">
        <v>31</v>
      </c>
      <c r="E29" s="7" t="s">
        <v>13</v>
      </c>
      <c r="F29" s="7"/>
      <c r="G29" s="8">
        <f>G30</f>
        <v>30000</v>
      </c>
      <c r="H29" s="8">
        <f t="shared" ref="H29:I29" si="16">H30</f>
        <v>0</v>
      </c>
      <c r="I29" s="8">
        <f t="shared" si="16"/>
        <v>0</v>
      </c>
      <c r="J29" s="8">
        <v>0</v>
      </c>
    </row>
    <row r="30" spans="1:10" ht="25.5" x14ac:dyDescent="0.2">
      <c r="A30" s="13">
        <v>31</v>
      </c>
      <c r="B30" s="6" t="s">
        <v>34</v>
      </c>
      <c r="C30" s="7" t="s">
        <v>7</v>
      </c>
      <c r="D30" s="7" t="s">
        <v>31</v>
      </c>
      <c r="E30" s="7" t="s">
        <v>33</v>
      </c>
      <c r="F30" s="7"/>
      <c r="G30" s="8">
        <f>G31</f>
        <v>30000</v>
      </c>
      <c r="H30" s="8">
        <f t="shared" ref="H30:I30" si="17">H31</f>
        <v>0</v>
      </c>
      <c r="I30" s="8">
        <f t="shared" si="17"/>
        <v>0</v>
      </c>
      <c r="J30" s="8">
        <v>0</v>
      </c>
    </row>
    <row r="31" spans="1:10" ht="38.25" x14ac:dyDescent="0.2">
      <c r="A31" s="13">
        <v>32</v>
      </c>
      <c r="B31" s="6" t="s">
        <v>36</v>
      </c>
      <c r="C31" s="7" t="s">
        <v>7</v>
      </c>
      <c r="D31" s="7" t="s">
        <v>31</v>
      </c>
      <c r="E31" s="7" t="s">
        <v>35</v>
      </c>
      <c r="F31" s="7"/>
      <c r="G31" s="8">
        <f>G32</f>
        <v>30000</v>
      </c>
      <c r="H31" s="8">
        <f t="shared" ref="H31:I31" si="18">H32</f>
        <v>0</v>
      </c>
      <c r="I31" s="8">
        <f t="shared" si="18"/>
        <v>0</v>
      </c>
      <c r="J31" s="8">
        <v>0</v>
      </c>
    </row>
    <row r="32" spans="1:10" x14ac:dyDescent="0.2">
      <c r="A32" s="13">
        <v>33</v>
      </c>
      <c r="B32" s="6" t="s">
        <v>38</v>
      </c>
      <c r="C32" s="7" t="s">
        <v>7</v>
      </c>
      <c r="D32" s="7" t="s">
        <v>31</v>
      </c>
      <c r="E32" s="7" t="s">
        <v>35</v>
      </c>
      <c r="F32" s="7" t="s">
        <v>37</v>
      </c>
      <c r="G32" s="8">
        <f>G33</f>
        <v>30000</v>
      </c>
      <c r="H32" s="8">
        <f t="shared" ref="H32:I32" si="19">H33</f>
        <v>0</v>
      </c>
      <c r="I32" s="8">
        <f t="shared" si="19"/>
        <v>0</v>
      </c>
      <c r="J32" s="8">
        <v>0</v>
      </c>
    </row>
    <row r="33" spans="1:10" x14ac:dyDescent="0.2">
      <c r="A33" s="13">
        <v>34</v>
      </c>
      <c r="B33" s="6" t="s">
        <v>40</v>
      </c>
      <c r="C33" s="7" t="s">
        <v>7</v>
      </c>
      <c r="D33" s="7" t="s">
        <v>31</v>
      </c>
      <c r="E33" s="7" t="s">
        <v>35</v>
      </c>
      <c r="F33" s="7" t="s">
        <v>39</v>
      </c>
      <c r="G33" s="8">
        <v>30000</v>
      </c>
      <c r="H33" s="8">
        <v>0</v>
      </c>
      <c r="I33" s="8">
        <v>0</v>
      </c>
      <c r="J33" s="8">
        <v>0</v>
      </c>
    </row>
    <row r="34" spans="1:10" x14ac:dyDescent="0.2">
      <c r="A34" s="13">
        <v>35</v>
      </c>
      <c r="B34" s="6" t="s">
        <v>42</v>
      </c>
      <c r="C34" s="24" t="s">
        <v>7</v>
      </c>
      <c r="D34" s="24" t="s">
        <v>41</v>
      </c>
      <c r="E34" s="24"/>
      <c r="F34" s="24"/>
      <c r="G34" s="25">
        <f>G35</f>
        <v>19700</v>
      </c>
      <c r="H34" s="25">
        <f t="shared" ref="H34:I34" si="20">H35</f>
        <v>21500</v>
      </c>
      <c r="I34" s="25">
        <f t="shared" si="20"/>
        <v>21376</v>
      </c>
      <c r="J34" s="25">
        <f t="shared" si="1"/>
        <v>99.423255813953489</v>
      </c>
    </row>
    <row r="35" spans="1:10" x14ac:dyDescent="0.2">
      <c r="A35" s="13">
        <v>36</v>
      </c>
      <c r="B35" s="6" t="s">
        <v>14</v>
      </c>
      <c r="C35" s="7" t="s">
        <v>7</v>
      </c>
      <c r="D35" s="7" t="s">
        <v>41</v>
      </c>
      <c r="E35" s="7" t="s">
        <v>13</v>
      </c>
      <c r="F35" s="7"/>
      <c r="G35" s="8">
        <f>G36</f>
        <v>19700</v>
      </c>
      <c r="H35" s="8">
        <f t="shared" ref="H35:I35" si="21">H36</f>
        <v>21500</v>
      </c>
      <c r="I35" s="8">
        <f t="shared" si="21"/>
        <v>21376</v>
      </c>
      <c r="J35" s="8">
        <f t="shared" si="1"/>
        <v>99.423255813953489</v>
      </c>
    </row>
    <row r="36" spans="1:10" ht="25.5" x14ac:dyDescent="0.2">
      <c r="A36" s="13">
        <v>37</v>
      </c>
      <c r="B36" s="6" t="s">
        <v>44</v>
      </c>
      <c r="C36" s="7" t="s">
        <v>7</v>
      </c>
      <c r="D36" s="7" t="s">
        <v>41</v>
      </c>
      <c r="E36" s="7" t="s">
        <v>43</v>
      </c>
      <c r="F36" s="7"/>
      <c r="G36" s="8">
        <f>G37+G40</f>
        <v>19700</v>
      </c>
      <c r="H36" s="8">
        <f t="shared" ref="H36:I36" si="22">H37+H40</f>
        <v>21500</v>
      </c>
      <c r="I36" s="8">
        <f t="shared" si="22"/>
        <v>21376</v>
      </c>
      <c r="J36" s="8">
        <f t="shared" si="1"/>
        <v>99.423255813953489</v>
      </c>
    </row>
    <row r="37" spans="1:10" ht="51" x14ac:dyDescent="0.2">
      <c r="A37" s="13">
        <v>38</v>
      </c>
      <c r="B37" s="6" t="s">
        <v>46</v>
      </c>
      <c r="C37" s="7" t="s">
        <v>7</v>
      </c>
      <c r="D37" s="7" t="s">
        <v>41</v>
      </c>
      <c r="E37" s="7" t="s">
        <v>45</v>
      </c>
      <c r="F37" s="7"/>
      <c r="G37" s="8">
        <f>G38</f>
        <v>3400</v>
      </c>
      <c r="H37" s="8">
        <f t="shared" ref="H37:I37" si="23">H38</f>
        <v>3400</v>
      </c>
      <c r="I37" s="8">
        <f t="shared" si="23"/>
        <v>3276</v>
      </c>
      <c r="J37" s="8">
        <f t="shared" si="1"/>
        <v>96.35294117647058</v>
      </c>
    </row>
    <row r="38" spans="1:10" x14ac:dyDescent="0.2">
      <c r="A38" s="13">
        <v>39</v>
      </c>
      <c r="B38" s="6" t="s">
        <v>38</v>
      </c>
      <c r="C38" s="7" t="s">
        <v>7</v>
      </c>
      <c r="D38" s="7" t="s">
        <v>41</v>
      </c>
      <c r="E38" s="7" t="s">
        <v>45</v>
      </c>
      <c r="F38" s="7" t="s">
        <v>37</v>
      </c>
      <c r="G38" s="8">
        <f>G39</f>
        <v>3400</v>
      </c>
      <c r="H38" s="8">
        <f t="shared" ref="H38:I38" si="24">H39</f>
        <v>3400</v>
      </c>
      <c r="I38" s="8">
        <f t="shared" si="24"/>
        <v>3276</v>
      </c>
      <c r="J38" s="8">
        <f t="shared" si="1"/>
        <v>96.35294117647058</v>
      </c>
    </row>
    <row r="39" spans="1:10" x14ac:dyDescent="0.2">
      <c r="A39" s="13">
        <v>40</v>
      </c>
      <c r="B39" s="6" t="s">
        <v>48</v>
      </c>
      <c r="C39" s="7" t="s">
        <v>7</v>
      </c>
      <c r="D39" s="7" t="s">
        <v>41</v>
      </c>
      <c r="E39" s="7" t="s">
        <v>45</v>
      </c>
      <c r="F39" s="7" t="s">
        <v>47</v>
      </c>
      <c r="G39" s="8">
        <v>3400</v>
      </c>
      <c r="H39" s="8">
        <v>3400</v>
      </c>
      <c r="I39" s="8">
        <v>3276</v>
      </c>
      <c r="J39" s="8">
        <f t="shared" si="1"/>
        <v>96.35294117647058</v>
      </c>
    </row>
    <row r="40" spans="1:10" ht="63.75" x14ac:dyDescent="0.2">
      <c r="A40" s="13">
        <v>41</v>
      </c>
      <c r="B40" s="6" t="s">
        <v>50</v>
      </c>
      <c r="C40" s="7" t="s">
        <v>7</v>
      </c>
      <c r="D40" s="7" t="s">
        <v>41</v>
      </c>
      <c r="E40" s="7" t="s">
        <v>49</v>
      </c>
      <c r="F40" s="7"/>
      <c r="G40" s="8">
        <f>G41</f>
        <v>16300</v>
      </c>
      <c r="H40" s="8">
        <f t="shared" ref="H40:I40" si="25">H41</f>
        <v>18100</v>
      </c>
      <c r="I40" s="8">
        <f t="shared" si="25"/>
        <v>18100</v>
      </c>
      <c r="J40" s="8">
        <f t="shared" si="1"/>
        <v>100</v>
      </c>
    </row>
    <row r="41" spans="1:10" ht="76.5" x14ac:dyDescent="0.2">
      <c r="A41" s="13">
        <v>42</v>
      </c>
      <c r="B41" s="6" t="s">
        <v>20</v>
      </c>
      <c r="C41" s="7" t="s">
        <v>7</v>
      </c>
      <c r="D41" s="7" t="s">
        <v>41</v>
      </c>
      <c r="E41" s="7" t="s">
        <v>49</v>
      </c>
      <c r="F41" s="7" t="s">
        <v>19</v>
      </c>
      <c r="G41" s="8">
        <f>G42+G43</f>
        <v>16300</v>
      </c>
      <c r="H41" s="8">
        <f t="shared" ref="H41:I41" si="26">H42+H43</f>
        <v>18100</v>
      </c>
      <c r="I41" s="8">
        <f t="shared" si="26"/>
        <v>18100</v>
      </c>
      <c r="J41" s="8">
        <f t="shared" si="1"/>
        <v>100</v>
      </c>
    </row>
    <row r="42" spans="1:10" ht="25.5" x14ac:dyDescent="0.2">
      <c r="A42" s="13">
        <v>43</v>
      </c>
      <c r="B42" s="6" t="s">
        <v>22</v>
      </c>
      <c r="C42" s="7" t="s">
        <v>7</v>
      </c>
      <c r="D42" s="7" t="s">
        <v>41</v>
      </c>
      <c r="E42" s="7" t="s">
        <v>49</v>
      </c>
      <c r="F42" s="7" t="s">
        <v>21</v>
      </c>
      <c r="G42" s="8">
        <v>13704</v>
      </c>
      <c r="H42" s="8">
        <v>13704</v>
      </c>
      <c r="I42" s="8">
        <v>13704</v>
      </c>
      <c r="J42" s="8">
        <f t="shared" si="1"/>
        <v>100</v>
      </c>
    </row>
    <row r="43" spans="1:10" ht="25.5" x14ac:dyDescent="0.2">
      <c r="A43" s="13">
        <v>44</v>
      </c>
      <c r="B43" s="6" t="s">
        <v>28</v>
      </c>
      <c r="C43" s="7" t="s">
        <v>7</v>
      </c>
      <c r="D43" s="7" t="s">
        <v>41</v>
      </c>
      <c r="E43" s="7" t="s">
        <v>49</v>
      </c>
      <c r="F43" s="7" t="s">
        <v>27</v>
      </c>
      <c r="G43" s="8">
        <f>G44</f>
        <v>2596</v>
      </c>
      <c r="H43" s="8">
        <f t="shared" ref="H43:I43" si="27">H44</f>
        <v>4396</v>
      </c>
      <c r="I43" s="8">
        <f t="shared" si="27"/>
        <v>4396</v>
      </c>
      <c r="J43" s="8">
        <f t="shared" si="1"/>
        <v>100</v>
      </c>
    </row>
    <row r="44" spans="1:10" ht="38.25" x14ac:dyDescent="0.2">
      <c r="A44" s="13">
        <v>45</v>
      </c>
      <c r="B44" s="6" t="s">
        <v>30</v>
      </c>
      <c r="C44" s="7" t="s">
        <v>7</v>
      </c>
      <c r="D44" s="7" t="s">
        <v>41</v>
      </c>
      <c r="E44" s="7" t="s">
        <v>49</v>
      </c>
      <c r="F44" s="7" t="s">
        <v>29</v>
      </c>
      <c r="G44" s="8">
        <v>2596</v>
      </c>
      <c r="H44" s="8">
        <v>4396</v>
      </c>
      <c r="I44" s="8">
        <v>4396</v>
      </c>
      <c r="J44" s="8">
        <f t="shared" si="1"/>
        <v>100</v>
      </c>
    </row>
    <row r="45" spans="1:10" x14ac:dyDescent="0.2">
      <c r="A45" s="13">
        <v>46</v>
      </c>
      <c r="B45" s="26" t="s">
        <v>52</v>
      </c>
      <c r="C45" s="24" t="s">
        <v>7</v>
      </c>
      <c r="D45" s="24" t="s">
        <v>51</v>
      </c>
      <c r="E45" s="24"/>
      <c r="F45" s="24"/>
      <c r="G45" s="25">
        <f>G46</f>
        <v>393749</v>
      </c>
      <c r="H45" s="25">
        <f t="shared" ref="H45:I45" si="28">H46</f>
        <v>393749</v>
      </c>
      <c r="I45" s="25">
        <f t="shared" si="28"/>
        <v>393749</v>
      </c>
      <c r="J45" s="25">
        <f t="shared" si="1"/>
        <v>100</v>
      </c>
    </row>
    <row r="46" spans="1:10" x14ac:dyDescent="0.2">
      <c r="A46" s="13">
        <v>47</v>
      </c>
      <c r="B46" s="6" t="s">
        <v>54</v>
      </c>
      <c r="C46" s="7" t="s">
        <v>7</v>
      </c>
      <c r="D46" s="7" t="s">
        <v>53</v>
      </c>
      <c r="E46" s="7"/>
      <c r="F46" s="7"/>
      <c r="G46" s="8">
        <f>G47</f>
        <v>393749</v>
      </c>
      <c r="H46" s="8">
        <f t="shared" ref="H46:I46" si="29">H47</f>
        <v>393749</v>
      </c>
      <c r="I46" s="8">
        <f t="shared" si="29"/>
        <v>393749</v>
      </c>
      <c r="J46" s="8">
        <f t="shared" si="1"/>
        <v>100</v>
      </c>
    </row>
    <row r="47" spans="1:10" x14ac:dyDescent="0.2">
      <c r="A47" s="13">
        <v>48</v>
      </c>
      <c r="B47" s="6" t="s">
        <v>14</v>
      </c>
      <c r="C47" s="7" t="s">
        <v>7</v>
      </c>
      <c r="D47" s="7" t="s">
        <v>53</v>
      </c>
      <c r="E47" s="7" t="s">
        <v>13</v>
      </c>
      <c r="F47" s="7"/>
      <c r="G47" s="8">
        <f>G48</f>
        <v>393749</v>
      </c>
      <c r="H47" s="8">
        <f t="shared" ref="H47:I47" si="30">H48</f>
        <v>393749</v>
      </c>
      <c r="I47" s="8">
        <f t="shared" si="30"/>
        <v>393749</v>
      </c>
      <c r="J47" s="8">
        <f t="shared" si="1"/>
        <v>100</v>
      </c>
    </row>
    <row r="48" spans="1:10" ht="25.5" x14ac:dyDescent="0.2">
      <c r="A48" s="13">
        <v>49</v>
      </c>
      <c r="B48" s="6" t="s">
        <v>44</v>
      </c>
      <c r="C48" s="7" t="s">
        <v>7</v>
      </c>
      <c r="D48" s="7" t="s">
        <v>53</v>
      </c>
      <c r="E48" s="7" t="s">
        <v>43</v>
      </c>
      <c r="F48" s="7"/>
      <c r="G48" s="8">
        <f>G49</f>
        <v>393749</v>
      </c>
      <c r="H48" s="8">
        <f t="shared" ref="H48:I48" si="31">H49</f>
        <v>393749</v>
      </c>
      <c r="I48" s="8">
        <f t="shared" si="31"/>
        <v>393749</v>
      </c>
      <c r="J48" s="8">
        <f t="shared" si="1"/>
        <v>100</v>
      </c>
    </row>
    <row r="49" spans="1:10" ht="51" x14ac:dyDescent="0.2">
      <c r="A49" s="13">
        <v>50</v>
      </c>
      <c r="B49" s="6" t="s">
        <v>56</v>
      </c>
      <c r="C49" s="7" t="s">
        <v>7</v>
      </c>
      <c r="D49" s="7" t="s">
        <v>53</v>
      </c>
      <c r="E49" s="7" t="s">
        <v>55</v>
      </c>
      <c r="F49" s="7"/>
      <c r="G49" s="8">
        <f>G50+G52</f>
        <v>393749</v>
      </c>
      <c r="H49" s="8">
        <f t="shared" ref="H49:I49" si="32">H50+H52</f>
        <v>393749</v>
      </c>
      <c r="I49" s="8">
        <f t="shared" si="32"/>
        <v>393749</v>
      </c>
      <c r="J49" s="8">
        <f t="shared" si="1"/>
        <v>100</v>
      </c>
    </row>
    <row r="50" spans="1:10" ht="76.5" x14ac:dyDescent="0.2">
      <c r="A50" s="13">
        <v>51</v>
      </c>
      <c r="B50" s="6" t="s">
        <v>20</v>
      </c>
      <c r="C50" s="7" t="s">
        <v>7</v>
      </c>
      <c r="D50" s="7" t="s">
        <v>53</v>
      </c>
      <c r="E50" s="7" t="s">
        <v>55</v>
      </c>
      <c r="F50" s="7" t="s">
        <v>19</v>
      </c>
      <c r="G50" s="8">
        <f>G51</f>
        <v>359100</v>
      </c>
      <c r="H50" s="8">
        <f t="shared" ref="H50" si="33">H51</f>
        <v>359100</v>
      </c>
      <c r="I50" s="8">
        <f>I51</f>
        <v>359100</v>
      </c>
      <c r="J50" s="8">
        <f t="shared" si="1"/>
        <v>100</v>
      </c>
    </row>
    <row r="51" spans="1:10" ht="25.5" x14ac:dyDescent="0.2">
      <c r="A51" s="13">
        <v>52</v>
      </c>
      <c r="B51" s="6" t="s">
        <v>22</v>
      </c>
      <c r="C51" s="7" t="s">
        <v>7</v>
      </c>
      <c r="D51" s="7" t="s">
        <v>53</v>
      </c>
      <c r="E51" s="7" t="s">
        <v>55</v>
      </c>
      <c r="F51" s="7" t="s">
        <v>21</v>
      </c>
      <c r="G51" s="8">
        <v>359100</v>
      </c>
      <c r="H51" s="8">
        <v>359100</v>
      </c>
      <c r="I51" s="8">
        <v>359100</v>
      </c>
      <c r="J51" s="8">
        <f t="shared" si="1"/>
        <v>100</v>
      </c>
    </row>
    <row r="52" spans="1:10" ht="25.5" x14ac:dyDescent="0.2">
      <c r="A52" s="13">
        <v>53</v>
      </c>
      <c r="B52" s="6" t="s">
        <v>28</v>
      </c>
      <c r="C52" s="7" t="s">
        <v>7</v>
      </c>
      <c r="D52" s="7" t="s">
        <v>53</v>
      </c>
      <c r="E52" s="7" t="s">
        <v>55</v>
      </c>
      <c r="F52" s="7" t="s">
        <v>27</v>
      </c>
      <c r="G52" s="8">
        <f>G53</f>
        <v>34649</v>
      </c>
      <c r="H52" s="8">
        <f t="shared" ref="H52:I52" si="34">H53</f>
        <v>34649</v>
      </c>
      <c r="I52" s="8">
        <f t="shared" si="34"/>
        <v>34649</v>
      </c>
      <c r="J52" s="8">
        <f t="shared" si="1"/>
        <v>100</v>
      </c>
    </row>
    <row r="53" spans="1:10" ht="38.25" x14ac:dyDescent="0.2">
      <c r="A53" s="13">
        <v>54</v>
      </c>
      <c r="B53" s="6" t="s">
        <v>30</v>
      </c>
      <c r="C53" s="7" t="s">
        <v>7</v>
      </c>
      <c r="D53" s="7" t="s">
        <v>53</v>
      </c>
      <c r="E53" s="7" t="s">
        <v>55</v>
      </c>
      <c r="F53" s="7" t="s">
        <v>29</v>
      </c>
      <c r="G53" s="8">
        <v>34649</v>
      </c>
      <c r="H53" s="8">
        <v>34649</v>
      </c>
      <c r="I53" s="8">
        <v>34649</v>
      </c>
      <c r="J53" s="8">
        <f t="shared" si="1"/>
        <v>100</v>
      </c>
    </row>
    <row r="54" spans="1:10" ht="25.5" x14ac:dyDescent="0.2">
      <c r="A54" s="13">
        <v>55</v>
      </c>
      <c r="B54" s="26" t="s">
        <v>58</v>
      </c>
      <c r="C54" s="24" t="s">
        <v>7</v>
      </c>
      <c r="D54" s="24" t="s">
        <v>57</v>
      </c>
      <c r="E54" s="24"/>
      <c r="F54" s="24"/>
      <c r="G54" s="25">
        <f>G55</f>
        <v>288669</v>
      </c>
      <c r="H54" s="25">
        <f t="shared" ref="H54:I54" si="35">H55</f>
        <v>414568</v>
      </c>
      <c r="I54" s="25">
        <f t="shared" si="35"/>
        <v>414568</v>
      </c>
      <c r="J54" s="25">
        <f t="shared" si="1"/>
        <v>100</v>
      </c>
    </row>
    <row r="55" spans="1:10" x14ac:dyDescent="0.2">
      <c r="A55" s="13">
        <v>62</v>
      </c>
      <c r="B55" s="6" t="s">
        <v>64</v>
      </c>
      <c r="C55" s="24" t="s">
        <v>7</v>
      </c>
      <c r="D55" s="24" t="s">
        <v>63</v>
      </c>
      <c r="E55" s="24"/>
      <c r="F55" s="24"/>
      <c r="G55" s="25">
        <f>G56+G63</f>
        <v>288669</v>
      </c>
      <c r="H55" s="25">
        <f t="shared" ref="H55:I55" si="36">H56+H63</f>
        <v>414568</v>
      </c>
      <c r="I55" s="25">
        <f t="shared" si="36"/>
        <v>414568</v>
      </c>
      <c r="J55" s="25">
        <f t="shared" si="1"/>
        <v>100</v>
      </c>
    </row>
    <row r="56" spans="1:10" ht="25.5" x14ac:dyDescent="0.2">
      <c r="A56" s="13">
        <v>63</v>
      </c>
      <c r="B56" s="6" t="s">
        <v>60</v>
      </c>
      <c r="C56" s="7" t="s">
        <v>7</v>
      </c>
      <c r="D56" s="7" t="s">
        <v>63</v>
      </c>
      <c r="E56" s="7" t="s">
        <v>59</v>
      </c>
      <c r="F56" s="7"/>
      <c r="G56" s="8">
        <f>G57</f>
        <v>288669</v>
      </c>
      <c r="H56" s="8">
        <f t="shared" ref="H56:I56" si="37">H57</f>
        <v>289368</v>
      </c>
      <c r="I56" s="8">
        <f t="shared" si="37"/>
        <v>289368</v>
      </c>
      <c r="J56" s="8">
        <f t="shared" si="1"/>
        <v>100</v>
      </c>
    </row>
    <row r="57" spans="1:10" ht="38.25" x14ac:dyDescent="0.2">
      <c r="A57" s="13">
        <v>64</v>
      </c>
      <c r="B57" s="6" t="s">
        <v>62</v>
      </c>
      <c r="C57" s="7" t="s">
        <v>7</v>
      </c>
      <c r="D57" s="7" t="s">
        <v>63</v>
      </c>
      <c r="E57" s="7" t="s">
        <v>61</v>
      </c>
      <c r="F57" s="7"/>
      <c r="G57" s="8">
        <f>G58</f>
        <v>288669</v>
      </c>
      <c r="H57" s="8">
        <f>H58</f>
        <v>289368</v>
      </c>
      <c r="I57" s="8">
        <f>I58</f>
        <v>289368</v>
      </c>
      <c r="J57" s="8">
        <f t="shared" si="1"/>
        <v>100</v>
      </c>
    </row>
    <row r="58" spans="1:10" ht="89.25" x14ac:dyDescent="0.2">
      <c r="A58" s="13">
        <v>65</v>
      </c>
      <c r="B58" s="6" t="s">
        <v>65</v>
      </c>
      <c r="C58" s="7" t="s">
        <v>7</v>
      </c>
      <c r="D58" s="7" t="s">
        <v>63</v>
      </c>
      <c r="E58" s="7" t="s">
        <v>70</v>
      </c>
      <c r="F58" s="7"/>
      <c r="G58" s="8">
        <f t="shared" ref="G58:I58" si="38">G59+G61</f>
        <v>288669</v>
      </c>
      <c r="H58" s="8">
        <f t="shared" si="38"/>
        <v>289368</v>
      </c>
      <c r="I58" s="8">
        <f t="shared" si="38"/>
        <v>289368</v>
      </c>
      <c r="J58" s="8">
        <f t="shared" si="1"/>
        <v>100</v>
      </c>
    </row>
    <row r="59" spans="1:10" ht="25.5" x14ac:dyDescent="0.2">
      <c r="A59" s="13">
        <v>66</v>
      </c>
      <c r="B59" s="6" t="s">
        <v>28</v>
      </c>
      <c r="C59" s="7" t="s">
        <v>7</v>
      </c>
      <c r="D59" s="7" t="s">
        <v>63</v>
      </c>
      <c r="E59" s="7" t="s">
        <v>70</v>
      </c>
      <c r="F59" s="7" t="s">
        <v>27</v>
      </c>
      <c r="G59" s="8">
        <f t="shared" ref="G59:I59" si="39">G60</f>
        <v>228669</v>
      </c>
      <c r="H59" s="8">
        <f t="shared" si="39"/>
        <v>229368</v>
      </c>
      <c r="I59" s="8">
        <f t="shared" si="39"/>
        <v>229368</v>
      </c>
      <c r="J59" s="8">
        <f t="shared" si="1"/>
        <v>100</v>
      </c>
    </row>
    <row r="60" spans="1:10" ht="38.25" x14ac:dyDescent="0.2">
      <c r="A60" s="13">
        <v>67</v>
      </c>
      <c r="B60" s="6" t="s">
        <v>30</v>
      </c>
      <c r="C60" s="7" t="s">
        <v>7</v>
      </c>
      <c r="D60" s="7" t="s">
        <v>63</v>
      </c>
      <c r="E60" s="7" t="s">
        <v>70</v>
      </c>
      <c r="F60" s="7" t="s">
        <v>29</v>
      </c>
      <c r="G60" s="8">
        <v>228669</v>
      </c>
      <c r="H60" s="8">
        <v>229368</v>
      </c>
      <c r="I60" s="8">
        <v>229368</v>
      </c>
      <c r="J60" s="8">
        <f t="shared" si="1"/>
        <v>100</v>
      </c>
    </row>
    <row r="61" spans="1:10" ht="25.5" x14ac:dyDescent="0.2">
      <c r="A61" s="13">
        <v>68</v>
      </c>
      <c r="B61" s="6" t="s">
        <v>67</v>
      </c>
      <c r="C61" s="7" t="s">
        <v>7</v>
      </c>
      <c r="D61" s="7" t="s">
        <v>63</v>
      </c>
      <c r="E61" s="7" t="s">
        <v>70</v>
      </c>
      <c r="F61" s="7" t="s">
        <v>66</v>
      </c>
      <c r="G61" s="8">
        <f t="shared" ref="G61:I61" si="40">G62</f>
        <v>60000</v>
      </c>
      <c r="H61" s="8">
        <f t="shared" si="40"/>
        <v>60000</v>
      </c>
      <c r="I61" s="8">
        <f t="shared" si="40"/>
        <v>60000</v>
      </c>
      <c r="J61" s="8">
        <f t="shared" si="1"/>
        <v>100</v>
      </c>
    </row>
    <row r="62" spans="1:10" x14ac:dyDescent="0.2">
      <c r="A62" s="13">
        <v>69</v>
      </c>
      <c r="B62" s="6" t="s">
        <v>69</v>
      </c>
      <c r="C62" s="7" t="s">
        <v>7</v>
      </c>
      <c r="D62" s="7" t="s">
        <v>63</v>
      </c>
      <c r="E62" s="7" t="s">
        <v>70</v>
      </c>
      <c r="F62" s="7" t="s">
        <v>68</v>
      </c>
      <c r="G62" s="8">
        <v>60000</v>
      </c>
      <c r="H62" s="8">
        <v>60000</v>
      </c>
      <c r="I62" s="8">
        <v>60000</v>
      </c>
      <c r="J62" s="8">
        <f t="shared" si="1"/>
        <v>100</v>
      </c>
    </row>
    <row r="63" spans="1:10" ht="15.75" customHeight="1" x14ac:dyDescent="0.2">
      <c r="A63" s="13"/>
      <c r="B63" s="6" t="s">
        <v>14</v>
      </c>
      <c r="C63" s="7" t="s">
        <v>7</v>
      </c>
      <c r="D63" s="7" t="s">
        <v>63</v>
      </c>
      <c r="E63" s="7" t="s">
        <v>13</v>
      </c>
      <c r="F63" s="24"/>
      <c r="G63" s="8">
        <f>G64</f>
        <v>0</v>
      </c>
      <c r="H63" s="8">
        <f t="shared" ref="H63:I63" si="41">H64</f>
        <v>125200</v>
      </c>
      <c r="I63" s="8">
        <f t="shared" si="41"/>
        <v>125200</v>
      </c>
      <c r="J63" s="8">
        <f t="shared" si="1"/>
        <v>100</v>
      </c>
    </row>
    <row r="64" spans="1:10" ht="25.5" x14ac:dyDescent="0.2">
      <c r="A64" s="13"/>
      <c r="B64" s="6" t="s">
        <v>34</v>
      </c>
      <c r="C64" s="7" t="s">
        <v>7</v>
      </c>
      <c r="D64" s="7" t="s">
        <v>63</v>
      </c>
      <c r="E64" s="7" t="s">
        <v>33</v>
      </c>
      <c r="F64" s="24"/>
      <c r="G64" s="8">
        <f>G65</f>
        <v>0</v>
      </c>
      <c r="H64" s="8">
        <f t="shared" ref="H64:I64" si="42">H65</f>
        <v>125200</v>
      </c>
      <c r="I64" s="8">
        <f t="shared" si="42"/>
        <v>125200</v>
      </c>
      <c r="J64" s="8">
        <f t="shared" si="1"/>
        <v>100</v>
      </c>
    </row>
    <row r="65" spans="1:10" ht="38.25" x14ac:dyDescent="0.2">
      <c r="A65" s="13"/>
      <c r="B65" s="6" t="s">
        <v>167</v>
      </c>
      <c r="C65" s="7" t="s">
        <v>7</v>
      </c>
      <c r="D65" s="7" t="s">
        <v>63</v>
      </c>
      <c r="E65" s="7" t="s">
        <v>168</v>
      </c>
      <c r="F65" s="7"/>
      <c r="G65" s="8">
        <f>G66</f>
        <v>0</v>
      </c>
      <c r="H65" s="8">
        <f t="shared" ref="H65:I65" si="43">H66</f>
        <v>125200</v>
      </c>
      <c r="I65" s="8">
        <f t="shared" si="43"/>
        <v>125200</v>
      </c>
      <c r="J65" s="8">
        <f t="shared" si="1"/>
        <v>100</v>
      </c>
    </row>
    <row r="66" spans="1:10" ht="25.5" x14ac:dyDescent="0.2">
      <c r="A66" s="13"/>
      <c r="B66" s="6" t="s">
        <v>28</v>
      </c>
      <c r="C66" s="7" t="s">
        <v>7</v>
      </c>
      <c r="D66" s="7" t="s">
        <v>63</v>
      </c>
      <c r="E66" s="7" t="s">
        <v>168</v>
      </c>
      <c r="F66" s="7" t="s">
        <v>27</v>
      </c>
      <c r="G66" s="8">
        <f>G67</f>
        <v>0</v>
      </c>
      <c r="H66" s="8">
        <f t="shared" ref="H66:I66" si="44">H67</f>
        <v>125200</v>
      </c>
      <c r="I66" s="8">
        <f t="shared" si="44"/>
        <v>125200</v>
      </c>
      <c r="J66" s="8">
        <f t="shared" si="1"/>
        <v>100</v>
      </c>
    </row>
    <row r="67" spans="1:10" ht="38.25" x14ac:dyDescent="0.2">
      <c r="A67" s="13"/>
      <c r="B67" s="6" t="s">
        <v>30</v>
      </c>
      <c r="C67" s="24" t="s">
        <v>7</v>
      </c>
      <c r="D67" s="24" t="s">
        <v>63</v>
      </c>
      <c r="E67" s="24" t="s">
        <v>168</v>
      </c>
      <c r="F67" s="24" t="s">
        <v>29</v>
      </c>
      <c r="G67" s="8">
        <v>0</v>
      </c>
      <c r="H67" s="8">
        <v>125200</v>
      </c>
      <c r="I67" s="8">
        <v>125200</v>
      </c>
      <c r="J67" s="8">
        <f t="shared" si="1"/>
        <v>100</v>
      </c>
    </row>
    <row r="68" spans="1:10" x14ac:dyDescent="0.2">
      <c r="A68" s="13">
        <v>70</v>
      </c>
      <c r="B68" s="26" t="s">
        <v>72</v>
      </c>
      <c r="C68" s="24" t="s">
        <v>7</v>
      </c>
      <c r="D68" s="24" t="s">
        <v>71</v>
      </c>
      <c r="E68" s="24"/>
      <c r="F68" s="24"/>
      <c r="G68" s="25">
        <f>G69+G83+G101</f>
        <v>2599617</v>
      </c>
      <c r="H68" s="25">
        <f>H69+H83+H75+H101</f>
        <v>4159370.08</v>
      </c>
      <c r="I68" s="25">
        <f>I69+I83+I75+I101</f>
        <v>4012835.48</v>
      </c>
      <c r="J68" s="25">
        <f t="shared" ref="J68:J113" si="45">(I68/H68)*100</f>
        <v>96.47700019037498</v>
      </c>
    </row>
    <row r="69" spans="1:10" x14ac:dyDescent="0.2">
      <c r="A69" s="13">
        <v>71</v>
      </c>
      <c r="B69" s="6" t="s">
        <v>74</v>
      </c>
      <c r="C69" s="24" t="s">
        <v>7</v>
      </c>
      <c r="D69" s="24" t="s">
        <v>73</v>
      </c>
      <c r="E69" s="24"/>
      <c r="F69" s="24"/>
      <c r="G69" s="25">
        <f>G70</f>
        <v>55680</v>
      </c>
      <c r="H69" s="25">
        <f>70:70</f>
        <v>76526</v>
      </c>
      <c r="I69" s="25">
        <f>I70</f>
        <v>76526</v>
      </c>
      <c r="J69" s="25">
        <f t="shared" si="45"/>
        <v>100</v>
      </c>
    </row>
    <row r="70" spans="1:10" ht="25.5" x14ac:dyDescent="0.2">
      <c r="A70" s="13">
        <v>72</v>
      </c>
      <c r="B70" s="6" t="s">
        <v>60</v>
      </c>
      <c r="C70" s="7" t="s">
        <v>7</v>
      </c>
      <c r="D70" s="7" t="s">
        <v>73</v>
      </c>
      <c r="E70" s="7" t="s">
        <v>59</v>
      </c>
      <c r="F70" s="7"/>
      <c r="G70" s="8">
        <f>G71</f>
        <v>55680</v>
      </c>
      <c r="H70" s="8">
        <f t="shared" ref="H70:I70" si="46">H71</f>
        <v>76526</v>
      </c>
      <c r="I70" s="8">
        <f t="shared" si="46"/>
        <v>76526</v>
      </c>
      <c r="J70" s="8">
        <f t="shared" si="45"/>
        <v>100</v>
      </c>
    </row>
    <row r="71" spans="1:10" ht="38.25" x14ac:dyDescent="0.2">
      <c r="A71" s="13">
        <v>73</v>
      </c>
      <c r="B71" s="6" t="s">
        <v>62</v>
      </c>
      <c r="C71" s="7" t="s">
        <v>7</v>
      </c>
      <c r="D71" s="7" t="s">
        <v>73</v>
      </c>
      <c r="E71" s="7" t="s">
        <v>61</v>
      </c>
      <c r="F71" s="7"/>
      <c r="G71" s="8">
        <f>G72</f>
        <v>55680</v>
      </c>
      <c r="H71" s="8">
        <f t="shared" ref="H71:I73" si="47">H72</f>
        <v>76526</v>
      </c>
      <c r="I71" s="8">
        <f t="shared" si="47"/>
        <v>76526</v>
      </c>
      <c r="J71" s="8">
        <f t="shared" si="45"/>
        <v>100</v>
      </c>
    </row>
    <row r="72" spans="1:10" ht="102" x14ac:dyDescent="0.2">
      <c r="A72" s="13">
        <v>74</v>
      </c>
      <c r="B72" s="9" t="s">
        <v>76</v>
      </c>
      <c r="C72" s="7" t="s">
        <v>7</v>
      </c>
      <c r="D72" s="7" t="s">
        <v>73</v>
      </c>
      <c r="E72" s="7" t="s">
        <v>75</v>
      </c>
      <c r="F72" s="7"/>
      <c r="G72" s="8">
        <f>G73</f>
        <v>55680</v>
      </c>
      <c r="H72" s="8">
        <f t="shared" si="47"/>
        <v>76526</v>
      </c>
      <c r="I72" s="8">
        <f t="shared" si="47"/>
        <v>76526</v>
      </c>
      <c r="J72" s="8">
        <f t="shared" si="45"/>
        <v>100</v>
      </c>
    </row>
    <row r="73" spans="1:10" ht="25.5" x14ac:dyDescent="0.2">
      <c r="A73" s="13">
        <v>75</v>
      </c>
      <c r="B73" s="6" t="s">
        <v>28</v>
      </c>
      <c r="C73" s="7" t="s">
        <v>7</v>
      </c>
      <c r="D73" s="7" t="s">
        <v>73</v>
      </c>
      <c r="E73" s="7" t="s">
        <v>75</v>
      </c>
      <c r="F73" s="7" t="s">
        <v>27</v>
      </c>
      <c r="G73" s="8">
        <f>G74</f>
        <v>55680</v>
      </c>
      <c r="H73" s="8">
        <f t="shared" si="47"/>
        <v>76526</v>
      </c>
      <c r="I73" s="8">
        <f t="shared" si="47"/>
        <v>76526</v>
      </c>
      <c r="J73" s="8">
        <f t="shared" si="45"/>
        <v>100</v>
      </c>
    </row>
    <row r="74" spans="1:10" ht="38.25" x14ac:dyDescent="0.2">
      <c r="A74" s="13">
        <v>76</v>
      </c>
      <c r="B74" s="6" t="s">
        <v>30</v>
      </c>
      <c r="C74" s="7" t="s">
        <v>7</v>
      </c>
      <c r="D74" s="7" t="s">
        <v>73</v>
      </c>
      <c r="E74" s="7" t="s">
        <v>75</v>
      </c>
      <c r="F74" s="7" t="s">
        <v>29</v>
      </c>
      <c r="G74" s="8">
        <v>55680</v>
      </c>
      <c r="H74" s="8">
        <v>76526</v>
      </c>
      <c r="I74" s="8">
        <v>76526</v>
      </c>
      <c r="J74" s="8">
        <f t="shared" si="45"/>
        <v>100</v>
      </c>
    </row>
    <row r="75" spans="1:10" x14ac:dyDescent="0.2">
      <c r="A75" s="13"/>
      <c r="B75" s="6" t="s">
        <v>14</v>
      </c>
      <c r="C75" s="24" t="s">
        <v>7</v>
      </c>
      <c r="D75" s="24" t="s">
        <v>73</v>
      </c>
      <c r="E75" s="24" t="s">
        <v>13</v>
      </c>
      <c r="F75" s="7"/>
      <c r="G75" s="25">
        <f>G76</f>
        <v>0</v>
      </c>
      <c r="H75" s="25">
        <f>H76</f>
        <v>560704</v>
      </c>
      <c r="I75" s="25">
        <f t="shared" ref="I75" si="48">I76</f>
        <v>560704</v>
      </c>
      <c r="J75" s="25">
        <f t="shared" si="45"/>
        <v>100</v>
      </c>
    </row>
    <row r="76" spans="1:10" ht="25.5" x14ac:dyDescent="0.2">
      <c r="A76" s="13"/>
      <c r="B76" s="6" t="s">
        <v>34</v>
      </c>
      <c r="C76" s="7" t="s">
        <v>7</v>
      </c>
      <c r="D76" s="7" t="s">
        <v>73</v>
      </c>
      <c r="E76" s="7" t="s">
        <v>33</v>
      </c>
      <c r="F76" s="7"/>
      <c r="G76" s="8">
        <f>G77+G80</f>
        <v>0</v>
      </c>
      <c r="H76" s="8">
        <f t="shared" ref="H76:I76" si="49">H77+H80</f>
        <v>560704</v>
      </c>
      <c r="I76" s="8">
        <f t="shared" si="49"/>
        <v>560704</v>
      </c>
      <c r="J76" s="8">
        <f t="shared" si="45"/>
        <v>100</v>
      </c>
    </row>
    <row r="77" spans="1:10" ht="38.25" x14ac:dyDescent="0.2">
      <c r="A77" s="13"/>
      <c r="B77" s="6" t="s">
        <v>36</v>
      </c>
      <c r="C77" s="7" t="s">
        <v>7</v>
      </c>
      <c r="D77" s="7" t="s">
        <v>73</v>
      </c>
      <c r="E77" s="7" t="s">
        <v>35</v>
      </c>
      <c r="F77" s="7"/>
      <c r="G77" s="8">
        <f>G78</f>
        <v>0</v>
      </c>
      <c r="H77" s="8">
        <f t="shared" ref="H77:I77" si="50">H78</f>
        <v>30000</v>
      </c>
      <c r="I77" s="8">
        <f t="shared" si="50"/>
        <v>30000</v>
      </c>
      <c r="J77" s="8">
        <f t="shared" si="45"/>
        <v>100</v>
      </c>
    </row>
    <row r="78" spans="1:10" ht="25.5" x14ac:dyDescent="0.2">
      <c r="A78" s="13"/>
      <c r="B78" s="6" t="s">
        <v>28</v>
      </c>
      <c r="C78" s="7" t="s">
        <v>7</v>
      </c>
      <c r="D78" s="7" t="s">
        <v>73</v>
      </c>
      <c r="E78" s="7" t="s">
        <v>35</v>
      </c>
      <c r="F78" s="7" t="s">
        <v>27</v>
      </c>
      <c r="G78" s="8">
        <f>G79</f>
        <v>0</v>
      </c>
      <c r="H78" s="8">
        <f t="shared" ref="H78:I78" si="51">H79</f>
        <v>30000</v>
      </c>
      <c r="I78" s="8">
        <f t="shared" si="51"/>
        <v>30000</v>
      </c>
      <c r="J78" s="8">
        <f t="shared" si="45"/>
        <v>100</v>
      </c>
    </row>
    <row r="79" spans="1:10" ht="38.25" x14ac:dyDescent="0.2">
      <c r="A79" s="13"/>
      <c r="B79" s="6" t="s">
        <v>30</v>
      </c>
      <c r="C79" s="24" t="s">
        <v>7</v>
      </c>
      <c r="D79" s="24" t="s">
        <v>73</v>
      </c>
      <c r="E79" s="24" t="s">
        <v>35</v>
      </c>
      <c r="F79" s="24" t="s">
        <v>29</v>
      </c>
      <c r="G79" s="8">
        <f>G80</f>
        <v>0</v>
      </c>
      <c r="H79" s="8">
        <v>30000</v>
      </c>
      <c r="I79" s="8">
        <v>30000</v>
      </c>
      <c r="J79" s="8">
        <f t="shared" si="45"/>
        <v>100</v>
      </c>
    </row>
    <row r="80" spans="1:10" ht="38.25" x14ac:dyDescent="0.2">
      <c r="A80" s="13"/>
      <c r="B80" s="6" t="s">
        <v>167</v>
      </c>
      <c r="C80" s="7" t="s">
        <v>7</v>
      </c>
      <c r="D80" s="7" t="s">
        <v>73</v>
      </c>
      <c r="E80" s="7" t="s">
        <v>168</v>
      </c>
      <c r="F80" s="7"/>
      <c r="G80" s="8">
        <f>G81</f>
        <v>0</v>
      </c>
      <c r="H80" s="8">
        <f t="shared" ref="H80:I80" si="52">H81</f>
        <v>530704</v>
      </c>
      <c r="I80" s="8">
        <f t="shared" si="52"/>
        <v>530704</v>
      </c>
      <c r="J80" s="8">
        <f t="shared" si="45"/>
        <v>100</v>
      </c>
    </row>
    <row r="81" spans="1:10" ht="25.5" x14ac:dyDescent="0.2">
      <c r="A81" s="13"/>
      <c r="B81" s="6" t="s">
        <v>28</v>
      </c>
      <c r="C81" s="7" t="s">
        <v>7</v>
      </c>
      <c r="D81" s="7" t="s">
        <v>73</v>
      </c>
      <c r="E81" s="7" t="s">
        <v>168</v>
      </c>
      <c r="F81" s="7" t="s">
        <v>27</v>
      </c>
      <c r="G81" s="8">
        <f>G82</f>
        <v>0</v>
      </c>
      <c r="H81" s="8">
        <f>H82</f>
        <v>530704</v>
      </c>
      <c r="I81" s="8">
        <f>I82</f>
        <v>530704</v>
      </c>
      <c r="J81" s="8">
        <f t="shared" si="45"/>
        <v>100</v>
      </c>
    </row>
    <row r="82" spans="1:10" ht="38.25" x14ac:dyDescent="0.2">
      <c r="A82" s="13"/>
      <c r="B82" s="6" t="s">
        <v>30</v>
      </c>
      <c r="C82" s="24" t="s">
        <v>7</v>
      </c>
      <c r="D82" s="24" t="s">
        <v>73</v>
      </c>
      <c r="E82" s="24" t="s">
        <v>168</v>
      </c>
      <c r="F82" s="24" t="s">
        <v>29</v>
      </c>
      <c r="G82" s="8">
        <v>0</v>
      </c>
      <c r="H82" s="8">
        <v>530704</v>
      </c>
      <c r="I82" s="8">
        <v>530704</v>
      </c>
      <c r="J82" s="8">
        <f t="shared" si="45"/>
        <v>100</v>
      </c>
    </row>
    <row r="83" spans="1:10" x14ac:dyDescent="0.2">
      <c r="A83" s="13">
        <v>77</v>
      </c>
      <c r="B83" s="6" t="s">
        <v>78</v>
      </c>
      <c r="C83" s="24" t="s">
        <v>7</v>
      </c>
      <c r="D83" s="24" t="s">
        <v>77</v>
      </c>
      <c r="E83" s="24"/>
      <c r="F83" s="24"/>
      <c r="G83" s="25">
        <f>G84+G95+G98</f>
        <v>2543937</v>
      </c>
      <c r="H83" s="25">
        <f t="shared" ref="H83:I83" si="53">H84+H95+H98</f>
        <v>3517140.08</v>
      </c>
      <c r="I83" s="25">
        <f t="shared" si="53"/>
        <v>3370605.48</v>
      </c>
      <c r="J83" s="25">
        <f t="shared" si="45"/>
        <v>95.833700203376608</v>
      </c>
    </row>
    <row r="84" spans="1:10" ht="25.5" x14ac:dyDescent="0.2">
      <c r="A84" s="13">
        <v>78</v>
      </c>
      <c r="B84" s="6" t="s">
        <v>60</v>
      </c>
      <c r="C84" s="7" t="s">
        <v>7</v>
      </c>
      <c r="D84" s="7" t="s">
        <v>77</v>
      </c>
      <c r="E84" s="7" t="s">
        <v>59</v>
      </c>
      <c r="F84" s="7"/>
      <c r="G84" s="8">
        <f>G85</f>
        <v>2498041</v>
      </c>
      <c r="H84" s="8">
        <f t="shared" ref="H84:I84" si="54">H85</f>
        <v>2659268.08</v>
      </c>
      <c r="I84" s="8">
        <f t="shared" si="54"/>
        <v>2512733.48</v>
      </c>
      <c r="J84" s="8">
        <f t="shared" si="45"/>
        <v>94.48966423874046</v>
      </c>
    </row>
    <row r="85" spans="1:10" ht="25.5" x14ac:dyDescent="0.2">
      <c r="A85" s="13">
        <v>79</v>
      </c>
      <c r="B85" s="6" t="s">
        <v>80</v>
      </c>
      <c r="C85" s="7" t="s">
        <v>7</v>
      </c>
      <c r="D85" s="7" t="s">
        <v>77</v>
      </c>
      <c r="E85" s="7" t="s">
        <v>79</v>
      </c>
      <c r="F85" s="7"/>
      <c r="G85" s="8">
        <f>G86+G89+G92</f>
        <v>2498041</v>
      </c>
      <c r="H85" s="8">
        <f>H86+H89+H92+H95</f>
        <v>2659268.08</v>
      </c>
      <c r="I85" s="8">
        <f>I86+I89+I92+I95</f>
        <v>2512733.48</v>
      </c>
      <c r="J85" s="8">
        <f t="shared" si="45"/>
        <v>94.48966423874046</v>
      </c>
    </row>
    <row r="86" spans="1:10" ht="93.75" customHeight="1" x14ac:dyDescent="0.2">
      <c r="A86" s="13">
        <v>80</v>
      </c>
      <c r="B86" s="9" t="s">
        <v>81</v>
      </c>
      <c r="C86" s="7" t="s">
        <v>7</v>
      </c>
      <c r="D86" s="7" t="s">
        <v>77</v>
      </c>
      <c r="E86" s="7" t="s">
        <v>85</v>
      </c>
      <c r="F86" s="7"/>
      <c r="G86" s="8">
        <f>G87</f>
        <v>374558</v>
      </c>
      <c r="H86" s="8">
        <f t="shared" ref="H86:I86" si="55">H87</f>
        <v>374558</v>
      </c>
      <c r="I86" s="8">
        <f t="shared" si="55"/>
        <v>374558</v>
      </c>
      <c r="J86" s="8">
        <f t="shared" si="45"/>
        <v>100</v>
      </c>
    </row>
    <row r="87" spans="1:10" ht="25.5" x14ac:dyDescent="0.2">
      <c r="A87" s="13">
        <v>81</v>
      </c>
      <c r="B87" s="6" t="s">
        <v>28</v>
      </c>
      <c r="C87" s="7" t="s">
        <v>7</v>
      </c>
      <c r="D87" s="7" t="s">
        <v>77</v>
      </c>
      <c r="E87" s="7" t="s">
        <v>85</v>
      </c>
      <c r="F87" s="7" t="s">
        <v>27</v>
      </c>
      <c r="G87" s="8">
        <f>G88</f>
        <v>374558</v>
      </c>
      <c r="H87" s="8">
        <f t="shared" ref="H87:I87" si="56">H88</f>
        <v>374558</v>
      </c>
      <c r="I87" s="8">
        <f t="shared" si="56"/>
        <v>374558</v>
      </c>
      <c r="J87" s="8">
        <f t="shared" si="45"/>
        <v>100</v>
      </c>
    </row>
    <row r="88" spans="1:10" ht="38.25" x14ac:dyDescent="0.2">
      <c r="A88" s="13">
        <v>82</v>
      </c>
      <c r="B88" s="6" t="s">
        <v>30</v>
      </c>
      <c r="C88" s="7" t="s">
        <v>7</v>
      </c>
      <c r="D88" s="7" t="s">
        <v>77</v>
      </c>
      <c r="E88" s="7" t="s">
        <v>85</v>
      </c>
      <c r="F88" s="7" t="s">
        <v>29</v>
      </c>
      <c r="G88" s="8">
        <v>374558</v>
      </c>
      <c r="H88" s="8">
        <v>374558</v>
      </c>
      <c r="I88" s="8">
        <v>374558</v>
      </c>
      <c r="J88" s="8">
        <f t="shared" si="45"/>
        <v>100</v>
      </c>
    </row>
    <row r="89" spans="1:10" ht="102" x14ac:dyDescent="0.2">
      <c r="A89" s="13">
        <v>83</v>
      </c>
      <c r="B89" s="9" t="s">
        <v>82</v>
      </c>
      <c r="C89" s="7" t="s">
        <v>7</v>
      </c>
      <c r="D89" s="7" t="s">
        <v>77</v>
      </c>
      <c r="E89" s="7" t="s">
        <v>86</v>
      </c>
      <c r="F89" s="7"/>
      <c r="G89" s="8">
        <f t="shared" ref="G89:I90" si="57">G90</f>
        <v>1809445</v>
      </c>
      <c r="H89" s="8">
        <f>H90</f>
        <v>1809444</v>
      </c>
      <c r="I89" s="8">
        <f t="shared" si="57"/>
        <v>1809444</v>
      </c>
      <c r="J89" s="8">
        <f t="shared" si="45"/>
        <v>100</v>
      </c>
    </row>
    <row r="90" spans="1:10" ht="25.5" x14ac:dyDescent="0.2">
      <c r="A90" s="13">
        <v>84</v>
      </c>
      <c r="B90" s="6" t="s">
        <v>28</v>
      </c>
      <c r="C90" s="7" t="s">
        <v>7</v>
      </c>
      <c r="D90" s="7" t="s">
        <v>77</v>
      </c>
      <c r="E90" s="7" t="s">
        <v>86</v>
      </c>
      <c r="F90" s="7" t="s">
        <v>27</v>
      </c>
      <c r="G90" s="8">
        <f t="shared" si="57"/>
        <v>1809445</v>
      </c>
      <c r="H90" s="8">
        <f t="shared" si="57"/>
        <v>1809444</v>
      </c>
      <c r="I90" s="8">
        <f t="shared" si="57"/>
        <v>1809444</v>
      </c>
      <c r="J90" s="8">
        <f t="shared" si="45"/>
        <v>100</v>
      </c>
    </row>
    <row r="91" spans="1:10" ht="38.25" x14ac:dyDescent="0.2">
      <c r="A91" s="13">
        <v>85</v>
      </c>
      <c r="B91" s="6" t="s">
        <v>30</v>
      </c>
      <c r="C91" s="7" t="s">
        <v>7</v>
      </c>
      <c r="D91" s="7" t="s">
        <v>77</v>
      </c>
      <c r="E91" s="7" t="s">
        <v>86</v>
      </c>
      <c r="F91" s="7" t="s">
        <v>29</v>
      </c>
      <c r="G91" s="8">
        <v>1809445</v>
      </c>
      <c r="H91" s="8">
        <v>1809444</v>
      </c>
      <c r="I91" s="8">
        <v>1809444</v>
      </c>
      <c r="J91" s="8">
        <f t="shared" si="45"/>
        <v>100</v>
      </c>
    </row>
    <row r="92" spans="1:10" ht="89.25" x14ac:dyDescent="0.2">
      <c r="A92" s="13">
        <v>86</v>
      </c>
      <c r="B92" s="6" t="s">
        <v>84</v>
      </c>
      <c r="C92" s="7" t="s">
        <v>7</v>
      </c>
      <c r="D92" s="7" t="s">
        <v>77</v>
      </c>
      <c r="E92" s="7" t="s">
        <v>83</v>
      </c>
      <c r="F92" s="7"/>
      <c r="G92" s="8">
        <f t="shared" ref="G92:I93" si="58">G93</f>
        <v>314038</v>
      </c>
      <c r="H92" s="8">
        <f t="shared" si="58"/>
        <v>475266.08</v>
      </c>
      <c r="I92" s="8">
        <f t="shared" si="58"/>
        <v>328731.48</v>
      </c>
      <c r="J92" s="8">
        <f t="shared" si="45"/>
        <v>69.167881705338601</v>
      </c>
    </row>
    <row r="93" spans="1:10" ht="25.5" x14ac:dyDescent="0.2">
      <c r="A93" s="13">
        <v>87</v>
      </c>
      <c r="B93" s="6" t="s">
        <v>28</v>
      </c>
      <c r="C93" s="7" t="s">
        <v>7</v>
      </c>
      <c r="D93" s="7" t="s">
        <v>77</v>
      </c>
      <c r="E93" s="7" t="s">
        <v>83</v>
      </c>
      <c r="F93" s="7" t="s">
        <v>27</v>
      </c>
      <c r="G93" s="8">
        <f t="shared" si="58"/>
        <v>314038</v>
      </c>
      <c r="H93" s="8">
        <f t="shared" si="58"/>
        <v>475266.08</v>
      </c>
      <c r="I93" s="8">
        <f t="shared" si="58"/>
        <v>328731.48</v>
      </c>
      <c r="J93" s="8">
        <f t="shared" si="45"/>
        <v>69.167881705338601</v>
      </c>
    </row>
    <row r="94" spans="1:10" ht="38.25" x14ac:dyDescent="0.2">
      <c r="A94" s="13">
        <v>88</v>
      </c>
      <c r="B94" s="6" t="s">
        <v>30</v>
      </c>
      <c r="C94" s="7" t="s">
        <v>7</v>
      </c>
      <c r="D94" s="7" t="s">
        <v>77</v>
      </c>
      <c r="E94" s="7" t="s">
        <v>83</v>
      </c>
      <c r="F94" s="7" t="s">
        <v>29</v>
      </c>
      <c r="G94" s="8">
        <v>314038</v>
      </c>
      <c r="H94" s="8">
        <v>475266.08</v>
      </c>
      <c r="I94" s="8">
        <v>328731.48</v>
      </c>
      <c r="J94" s="8">
        <f t="shared" si="45"/>
        <v>69.167881705338601</v>
      </c>
    </row>
    <row r="95" spans="1:10" ht="89.25" x14ac:dyDescent="0.2">
      <c r="A95" s="13">
        <v>89</v>
      </c>
      <c r="B95" s="35" t="s">
        <v>161</v>
      </c>
      <c r="C95" s="29" t="s">
        <v>7</v>
      </c>
      <c r="D95" s="29" t="s">
        <v>77</v>
      </c>
      <c r="E95" s="29" t="s">
        <v>162</v>
      </c>
      <c r="F95" s="29"/>
      <c r="G95" s="8">
        <f>G96</f>
        <v>45896</v>
      </c>
      <c r="H95" s="8">
        <f t="shared" ref="H95:I95" si="59">H96</f>
        <v>0</v>
      </c>
      <c r="I95" s="8">
        <f t="shared" si="59"/>
        <v>0</v>
      </c>
      <c r="J95" s="8"/>
    </row>
    <row r="96" spans="1:10" ht="25.5" x14ac:dyDescent="0.2">
      <c r="A96" s="13">
        <v>90</v>
      </c>
      <c r="B96" s="28" t="s">
        <v>28</v>
      </c>
      <c r="C96" s="29" t="s">
        <v>7</v>
      </c>
      <c r="D96" s="29" t="s">
        <v>77</v>
      </c>
      <c r="E96" s="29" t="s">
        <v>162</v>
      </c>
      <c r="F96" s="29" t="s">
        <v>27</v>
      </c>
      <c r="G96" s="8">
        <f>G97</f>
        <v>45896</v>
      </c>
      <c r="H96" s="8">
        <f t="shared" ref="H96:I96" si="60">H97</f>
        <v>0</v>
      </c>
      <c r="I96" s="8">
        <f t="shared" si="60"/>
        <v>0</v>
      </c>
      <c r="J96" s="8"/>
    </row>
    <row r="97" spans="1:10" ht="38.25" x14ac:dyDescent="0.2">
      <c r="A97" s="13">
        <v>91</v>
      </c>
      <c r="B97" s="28" t="s">
        <v>30</v>
      </c>
      <c r="C97" s="29" t="s">
        <v>7</v>
      </c>
      <c r="D97" s="29" t="s">
        <v>77</v>
      </c>
      <c r="E97" s="29" t="s">
        <v>162</v>
      </c>
      <c r="F97" s="29" t="s">
        <v>29</v>
      </c>
      <c r="G97" s="8">
        <v>45896</v>
      </c>
      <c r="H97" s="8">
        <v>0</v>
      </c>
      <c r="I97" s="8">
        <v>0</v>
      </c>
      <c r="J97" s="8"/>
    </row>
    <row r="98" spans="1:10" ht="102" x14ac:dyDescent="0.2">
      <c r="A98" s="13"/>
      <c r="B98" s="35" t="s">
        <v>169</v>
      </c>
      <c r="C98" s="29" t="s">
        <v>7</v>
      </c>
      <c r="D98" s="29" t="s">
        <v>77</v>
      </c>
      <c r="E98" s="29" t="s">
        <v>170</v>
      </c>
      <c r="F98" s="29"/>
      <c r="G98" s="8">
        <f>G99</f>
        <v>0</v>
      </c>
      <c r="H98" s="8">
        <f t="shared" ref="H98:I98" si="61">H99</f>
        <v>857872</v>
      </c>
      <c r="I98" s="8">
        <f t="shared" si="61"/>
        <v>857872</v>
      </c>
      <c r="J98" s="8">
        <f t="shared" si="45"/>
        <v>100</v>
      </c>
    </row>
    <row r="99" spans="1:10" ht="25.5" x14ac:dyDescent="0.2">
      <c r="A99" s="13"/>
      <c r="B99" s="28" t="s">
        <v>28</v>
      </c>
      <c r="C99" s="29" t="s">
        <v>7</v>
      </c>
      <c r="D99" s="29" t="s">
        <v>77</v>
      </c>
      <c r="E99" s="29" t="s">
        <v>170</v>
      </c>
      <c r="F99" s="29" t="s">
        <v>27</v>
      </c>
      <c r="G99" s="8">
        <f>G100</f>
        <v>0</v>
      </c>
      <c r="H99" s="8">
        <f t="shared" ref="H99:I99" si="62">H100</f>
        <v>857872</v>
      </c>
      <c r="I99" s="8">
        <f t="shared" si="62"/>
        <v>857872</v>
      </c>
      <c r="J99" s="8">
        <f t="shared" si="45"/>
        <v>100</v>
      </c>
    </row>
    <row r="100" spans="1:10" ht="38.25" x14ac:dyDescent="0.2">
      <c r="A100" s="13"/>
      <c r="B100" s="28" t="s">
        <v>30</v>
      </c>
      <c r="C100" s="36" t="s">
        <v>7</v>
      </c>
      <c r="D100" s="36" t="s">
        <v>77</v>
      </c>
      <c r="E100" s="29" t="s">
        <v>170</v>
      </c>
      <c r="F100" s="36" t="s">
        <v>29</v>
      </c>
      <c r="G100" s="8">
        <v>0</v>
      </c>
      <c r="H100" s="8">
        <v>857872</v>
      </c>
      <c r="I100" s="8">
        <v>857872</v>
      </c>
      <c r="J100" s="8">
        <f t="shared" si="45"/>
        <v>100</v>
      </c>
    </row>
    <row r="101" spans="1:10" ht="25.5" x14ac:dyDescent="0.2">
      <c r="A101" s="13">
        <v>92</v>
      </c>
      <c r="B101" s="6" t="s">
        <v>88</v>
      </c>
      <c r="C101" s="24" t="s">
        <v>7</v>
      </c>
      <c r="D101" s="24" t="s">
        <v>87</v>
      </c>
      <c r="E101" s="7"/>
      <c r="F101" s="7"/>
      <c r="G101" s="8">
        <f>G102</f>
        <v>0</v>
      </c>
      <c r="H101" s="8">
        <f t="shared" ref="H101:I101" si="63">H102</f>
        <v>5000</v>
      </c>
      <c r="I101" s="8">
        <f t="shared" si="63"/>
        <v>5000</v>
      </c>
      <c r="J101" s="8">
        <f t="shared" si="45"/>
        <v>100</v>
      </c>
    </row>
    <row r="102" spans="1:10" ht="25.5" x14ac:dyDescent="0.2">
      <c r="A102" s="13">
        <v>93</v>
      </c>
      <c r="B102" s="6" t="s">
        <v>60</v>
      </c>
      <c r="C102" s="7" t="s">
        <v>7</v>
      </c>
      <c r="D102" s="7" t="s">
        <v>87</v>
      </c>
      <c r="E102" s="7" t="s">
        <v>59</v>
      </c>
      <c r="F102" s="7"/>
      <c r="G102" s="8">
        <f>G103</f>
        <v>0</v>
      </c>
      <c r="H102" s="8">
        <f t="shared" ref="H102:I102" si="64">H103</f>
        <v>5000</v>
      </c>
      <c r="I102" s="8">
        <f t="shared" si="64"/>
        <v>5000</v>
      </c>
      <c r="J102" s="8">
        <f t="shared" si="45"/>
        <v>100</v>
      </c>
    </row>
    <row r="103" spans="1:10" ht="25.5" x14ac:dyDescent="0.2">
      <c r="A103" s="13">
        <v>94</v>
      </c>
      <c r="B103" s="6" t="s">
        <v>90</v>
      </c>
      <c r="C103" s="7" t="s">
        <v>7</v>
      </c>
      <c r="D103" s="7" t="s">
        <v>87</v>
      </c>
      <c r="E103" s="7" t="s">
        <v>89</v>
      </c>
      <c r="F103" s="7"/>
      <c r="G103" s="8">
        <f>G104</f>
        <v>0</v>
      </c>
      <c r="H103" s="8">
        <f t="shared" ref="H103:I103" si="65">H104</f>
        <v>5000</v>
      </c>
      <c r="I103" s="8">
        <f t="shared" si="65"/>
        <v>5000</v>
      </c>
      <c r="J103" s="8">
        <f t="shared" si="45"/>
        <v>100</v>
      </c>
    </row>
    <row r="104" spans="1:10" ht="89.25" x14ac:dyDescent="0.2">
      <c r="A104" s="13">
        <v>95</v>
      </c>
      <c r="B104" s="6" t="s">
        <v>92</v>
      </c>
      <c r="C104" s="7" t="s">
        <v>7</v>
      </c>
      <c r="D104" s="7" t="s">
        <v>87</v>
      </c>
      <c r="E104" s="7" t="s">
        <v>91</v>
      </c>
      <c r="F104" s="7"/>
      <c r="G104" s="8">
        <f>G105</f>
        <v>0</v>
      </c>
      <c r="H104" s="8">
        <f t="shared" ref="H104:I104" si="66">H105</f>
        <v>5000</v>
      </c>
      <c r="I104" s="8">
        <f t="shared" si="66"/>
        <v>5000</v>
      </c>
      <c r="J104" s="8">
        <f t="shared" si="45"/>
        <v>100</v>
      </c>
    </row>
    <row r="105" spans="1:10" ht="25.5" x14ac:dyDescent="0.2">
      <c r="A105" s="13">
        <v>96</v>
      </c>
      <c r="B105" s="6" t="s">
        <v>28</v>
      </c>
      <c r="C105" s="7" t="s">
        <v>7</v>
      </c>
      <c r="D105" s="7" t="s">
        <v>87</v>
      </c>
      <c r="E105" s="7" t="s">
        <v>91</v>
      </c>
      <c r="F105" s="7" t="s">
        <v>27</v>
      </c>
      <c r="G105" s="8">
        <f>G106</f>
        <v>0</v>
      </c>
      <c r="H105" s="8">
        <f t="shared" ref="H105:I105" si="67">H106</f>
        <v>5000</v>
      </c>
      <c r="I105" s="8">
        <f t="shared" si="67"/>
        <v>5000</v>
      </c>
      <c r="J105" s="8">
        <f t="shared" si="45"/>
        <v>100</v>
      </c>
    </row>
    <row r="106" spans="1:10" ht="38.25" x14ac:dyDescent="0.2">
      <c r="A106" s="13">
        <v>97</v>
      </c>
      <c r="B106" s="6" t="s">
        <v>30</v>
      </c>
      <c r="C106" s="7" t="s">
        <v>7</v>
      </c>
      <c r="D106" s="7" t="s">
        <v>87</v>
      </c>
      <c r="E106" s="7" t="s">
        <v>91</v>
      </c>
      <c r="F106" s="7" t="s">
        <v>29</v>
      </c>
      <c r="G106" s="8">
        <v>0</v>
      </c>
      <c r="H106" s="8">
        <v>5000</v>
      </c>
      <c r="I106" s="8">
        <v>5000</v>
      </c>
      <c r="J106" s="8">
        <f t="shared" si="45"/>
        <v>100</v>
      </c>
    </row>
    <row r="107" spans="1:10" ht="25.5" x14ac:dyDescent="0.2">
      <c r="A107" s="13"/>
      <c r="B107" s="37" t="s">
        <v>88</v>
      </c>
      <c r="C107" s="36" t="s">
        <v>7</v>
      </c>
      <c r="D107" s="36" t="s">
        <v>87</v>
      </c>
      <c r="E107" s="36"/>
      <c r="F107" s="36"/>
      <c r="G107" s="25">
        <f>G108</f>
        <v>0</v>
      </c>
      <c r="H107" s="25">
        <f t="shared" ref="H107:I107" si="68">H108</f>
        <v>5000</v>
      </c>
      <c r="I107" s="25">
        <f t="shared" si="68"/>
        <v>5000</v>
      </c>
      <c r="J107" s="25">
        <f t="shared" si="45"/>
        <v>100</v>
      </c>
    </row>
    <row r="108" spans="1:10" ht="25.5" x14ac:dyDescent="0.2">
      <c r="A108" s="13"/>
      <c r="B108" s="28" t="s">
        <v>60</v>
      </c>
      <c r="C108" s="29" t="s">
        <v>7</v>
      </c>
      <c r="D108" s="29" t="s">
        <v>87</v>
      </c>
      <c r="E108" s="29" t="s">
        <v>59</v>
      </c>
      <c r="F108" s="29"/>
      <c r="G108" s="8">
        <f>G109</f>
        <v>0</v>
      </c>
      <c r="H108" s="8">
        <f t="shared" ref="H108:I108" si="69">H109</f>
        <v>5000</v>
      </c>
      <c r="I108" s="8">
        <f t="shared" si="69"/>
        <v>5000</v>
      </c>
      <c r="J108" s="8">
        <f t="shared" si="45"/>
        <v>100</v>
      </c>
    </row>
    <row r="109" spans="1:10" ht="25.5" x14ac:dyDescent="0.2">
      <c r="A109" s="13"/>
      <c r="B109" s="28" t="s">
        <v>90</v>
      </c>
      <c r="C109" s="29" t="s">
        <v>7</v>
      </c>
      <c r="D109" s="29" t="s">
        <v>87</v>
      </c>
      <c r="E109" s="29" t="s">
        <v>89</v>
      </c>
      <c r="F109" s="29"/>
      <c r="G109" s="8">
        <f>G110</f>
        <v>0</v>
      </c>
      <c r="H109" s="8">
        <f t="shared" ref="H109:I109" si="70">H110</f>
        <v>5000</v>
      </c>
      <c r="I109" s="8">
        <f t="shared" si="70"/>
        <v>5000</v>
      </c>
      <c r="J109" s="8">
        <f t="shared" si="45"/>
        <v>100</v>
      </c>
    </row>
    <row r="110" spans="1:10" ht="89.25" x14ac:dyDescent="0.2">
      <c r="A110" s="13"/>
      <c r="B110" s="28" t="s">
        <v>92</v>
      </c>
      <c r="C110" s="29" t="s">
        <v>7</v>
      </c>
      <c r="D110" s="29" t="s">
        <v>87</v>
      </c>
      <c r="E110" s="29" t="s">
        <v>91</v>
      </c>
      <c r="F110" s="29"/>
      <c r="G110" s="8">
        <f>G111</f>
        <v>0</v>
      </c>
      <c r="H110" s="8">
        <f t="shared" ref="H110:I110" si="71">H111</f>
        <v>5000</v>
      </c>
      <c r="I110" s="8">
        <f t="shared" si="71"/>
        <v>5000</v>
      </c>
      <c r="J110" s="8">
        <f t="shared" si="45"/>
        <v>100</v>
      </c>
    </row>
    <row r="111" spans="1:10" ht="25.5" x14ac:dyDescent="0.2">
      <c r="A111" s="13"/>
      <c r="B111" s="28" t="s">
        <v>28</v>
      </c>
      <c r="C111" s="29" t="s">
        <v>7</v>
      </c>
      <c r="D111" s="29" t="s">
        <v>87</v>
      </c>
      <c r="E111" s="29" t="s">
        <v>91</v>
      </c>
      <c r="F111" s="29" t="s">
        <v>27</v>
      </c>
      <c r="G111" s="8">
        <f>G112</f>
        <v>0</v>
      </c>
      <c r="H111" s="8">
        <f t="shared" ref="H111:I111" si="72">H112</f>
        <v>5000</v>
      </c>
      <c r="I111" s="8">
        <f t="shared" si="72"/>
        <v>5000</v>
      </c>
      <c r="J111" s="8">
        <f t="shared" si="45"/>
        <v>100</v>
      </c>
    </row>
    <row r="112" spans="1:10" ht="38.25" x14ac:dyDescent="0.2">
      <c r="A112" s="13"/>
      <c r="B112" s="28" t="s">
        <v>30</v>
      </c>
      <c r="C112" s="36" t="s">
        <v>7</v>
      </c>
      <c r="D112" s="36" t="s">
        <v>87</v>
      </c>
      <c r="E112" s="36" t="s">
        <v>91</v>
      </c>
      <c r="F112" s="36" t="s">
        <v>29</v>
      </c>
      <c r="G112" s="8">
        <v>0</v>
      </c>
      <c r="H112" s="8">
        <v>5000</v>
      </c>
      <c r="I112" s="8">
        <v>5000</v>
      </c>
      <c r="J112" s="8">
        <f t="shared" si="45"/>
        <v>100</v>
      </c>
    </row>
    <row r="113" spans="1:10" x14ac:dyDescent="0.2">
      <c r="A113" s="13">
        <v>98</v>
      </c>
      <c r="B113" s="26" t="s">
        <v>94</v>
      </c>
      <c r="C113" s="24" t="s">
        <v>7</v>
      </c>
      <c r="D113" s="24" t="s">
        <v>93</v>
      </c>
      <c r="E113" s="24"/>
      <c r="F113" s="24"/>
      <c r="G113" s="25">
        <f>G114</f>
        <v>2512433</v>
      </c>
      <c r="H113" s="25">
        <f t="shared" ref="H113:I113" si="73">H114</f>
        <v>4412891.38</v>
      </c>
      <c r="I113" s="25">
        <f t="shared" si="73"/>
        <v>4196405.05</v>
      </c>
      <c r="J113" s="25">
        <f t="shared" si="45"/>
        <v>95.094229353091393</v>
      </c>
    </row>
    <row r="114" spans="1:10" x14ac:dyDescent="0.2">
      <c r="A114" s="13">
        <v>108</v>
      </c>
      <c r="B114" s="6" t="s">
        <v>96</v>
      </c>
      <c r="C114" s="24" t="s">
        <v>7</v>
      </c>
      <c r="D114" s="24" t="s">
        <v>95</v>
      </c>
      <c r="E114" s="24"/>
      <c r="F114" s="24"/>
      <c r="G114" s="25">
        <f>G115</f>
        <v>2512433</v>
      </c>
      <c r="H114" s="25">
        <f>H115+H145</f>
        <v>4412891.38</v>
      </c>
      <c r="I114" s="25">
        <f>I115+I146</f>
        <v>4196405.05</v>
      </c>
      <c r="J114" s="25">
        <f t="shared" ref="J114:J162" si="74">(I114/H114)*100</f>
        <v>95.094229353091393</v>
      </c>
    </row>
    <row r="115" spans="1:10" ht="25.5" x14ac:dyDescent="0.2">
      <c r="A115" s="13">
        <v>109</v>
      </c>
      <c r="B115" s="6" t="s">
        <v>60</v>
      </c>
      <c r="C115" s="7" t="s">
        <v>7</v>
      </c>
      <c r="D115" s="7" t="s">
        <v>95</v>
      </c>
      <c r="E115" s="7" t="s">
        <v>59</v>
      </c>
      <c r="F115" s="7"/>
      <c r="G115" s="8">
        <f>G116</f>
        <v>2512433</v>
      </c>
      <c r="H115" s="8">
        <f t="shared" ref="H115:I115" si="75">H116</f>
        <v>4270938.33</v>
      </c>
      <c r="I115" s="8">
        <f t="shared" si="75"/>
        <v>4054451.9999999995</v>
      </c>
      <c r="J115" s="8">
        <f t="shared" si="74"/>
        <v>94.93117640029233</v>
      </c>
    </row>
    <row r="116" spans="1:10" ht="25.5" x14ac:dyDescent="0.2">
      <c r="A116" s="13">
        <v>110</v>
      </c>
      <c r="B116" s="6" t="s">
        <v>80</v>
      </c>
      <c r="C116" s="7" t="s">
        <v>7</v>
      </c>
      <c r="D116" s="7" t="s">
        <v>95</v>
      </c>
      <c r="E116" s="7" t="s">
        <v>79</v>
      </c>
      <c r="F116" s="7"/>
      <c r="G116" s="8">
        <f>G120+G125+G128+G136+G139+G142+G117+G133+G146+I151</f>
        <v>2512433</v>
      </c>
      <c r="H116" s="8">
        <f>H117+H120+H125+H128+H133+H139+H142</f>
        <v>4270938.33</v>
      </c>
      <c r="I116" s="8">
        <f>I117+I120+I125+I128+I133+I139+I142</f>
        <v>4054451.9999999995</v>
      </c>
      <c r="J116" s="8">
        <f t="shared" si="74"/>
        <v>94.93117640029233</v>
      </c>
    </row>
    <row r="117" spans="1:10" ht="76.5" x14ac:dyDescent="0.2">
      <c r="A117" s="13"/>
      <c r="B117" s="6" t="s">
        <v>173</v>
      </c>
      <c r="C117" s="7" t="s">
        <v>7</v>
      </c>
      <c r="D117" s="7" t="s">
        <v>95</v>
      </c>
      <c r="E117" s="7" t="s">
        <v>174</v>
      </c>
      <c r="F117" s="7"/>
      <c r="G117" s="8">
        <f>G118</f>
        <v>0</v>
      </c>
      <c r="H117" s="8">
        <f t="shared" ref="H117:I117" si="76">H118</f>
        <v>178500</v>
      </c>
      <c r="I117" s="8">
        <f t="shared" si="76"/>
        <v>178500</v>
      </c>
      <c r="J117" s="8">
        <f t="shared" si="74"/>
        <v>100</v>
      </c>
    </row>
    <row r="118" spans="1:10" ht="25.5" x14ac:dyDescent="0.2">
      <c r="A118" s="13"/>
      <c r="B118" s="6" t="s">
        <v>28</v>
      </c>
      <c r="C118" s="7" t="s">
        <v>7</v>
      </c>
      <c r="D118" s="7" t="s">
        <v>95</v>
      </c>
      <c r="E118" s="7" t="s">
        <v>174</v>
      </c>
      <c r="F118" s="7" t="s">
        <v>27</v>
      </c>
      <c r="G118" s="8">
        <f>G119</f>
        <v>0</v>
      </c>
      <c r="H118" s="8">
        <f t="shared" ref="H118:I118" si="77">H119</f>
        <v>178500</v>
      </c>
      <c r="I118" s="8">
        <f t="shared" si="77"/>
        <v>178500</v>
      </c>
      <c r="J118" s="8">
        <f t="shared" si="74"/>
        <v>100</v>
      </c>
    </row>
    <row r="119" spans="1:10" ht="38.25" x14ac:dyDescent="0.2">
      <c r="A119" s="13"/>
      <c r="B119" s="6" t="s">
        <v>30</v>
      </c>
      <c r="C119" s="24" t="s">
        <v>7</v>
      </c>
      <c r="D119" s="24" t="s">
        <v>95</v>
      </c>
      <c r="E119" s="24" t="s">
        <v>174</v>
      </c>
      <c r="F119" s="24" t="s">
        <v>29</v>
      </c>
      <c r="G119" s="8">
        <v>0</v>
      </c>
      <c r="H119" s="8">
        <v>178500</v>
      </c>
      <c r="I119" s="8">
        <v>178500</v>
      </c>
      <c r="J119" s="8">
        <f t="shared" si="74"/>
        <v>100</v>
      </c>
    </row>
    <row r="120" spans="1:10" ht="63.75" x14ac:dyDescent="0.2">
      <c r="A120" s="13">
        <v>114</v>
      </c>
      <c r="B120" s="6" t="s">
        <v>100</v>
      </c>
      <c r="C120" s="7" t="s">
        <v>7</v>
      </c>
      <c r="D120" s="7" t="s">
        <v>95</v>
      </c>
      <c r="E120" s="7" t="s">
        <v>99</v>
      </c>
      <c r="F120" s="7"/>
      <c r="G120" s="8">
        <f>G121+G123</f>
        <v>2478433</v>
      </c>
      <c r="H120" s="8">
        <f t="shared" ref="H120:I120" si="78">H121+H123</f>
        <v>2569008</v>
      </c>
      <c r="I120" s="8">
        <f t="shared" si="78"/>
        <v>2568989.7199999997</v>
      </c>
      <c r="J120" s="8">
        <f t="shared" si="74"/>
        <v>99.999288441297168</v>
      </c>
    </row>
    <row r="121" spans="1:10" ht="76.5" x14ac:dyDescent="0.2">
      <c r="A121" s="13">
        <v>115</v>
      </c>
      <c r="B121" s="6" t="s">
        <v>20</v>
      </c>
      <c r="C121" s="7" t="s">
        <v>7</v>
      </c>
      <c r="D121" s="7" t="s">
        <v>95</v>
      </c>
      <c r="E121" s="7" t="s">
        <v>99</v>
      </c>
      <c r="F121" s="7" t="s">
        <v>19</v>
      </c>
      <c r="G121" s="8">
        <f>G122</f>
        <v>1401183</v>
      </c>
      <c r="H121" s="8">
        <f t="shared" ref="H121:I121" si="79">H122</f>
        <v>1461758</v>
      </c>
      <c r="I121" s="8">
        <f t="shared" si="79"/>
        <v>1461756.72</v>
      </c>
      <c r="J121" s="8">
        <f t="shared" si="74"/>
        <v>99.999912434205925</v>
      </c>
    </row>
    <row r="122" spans="1:10" ht="25.5" x14ac:dyDescent="0.2">
      <c r="A122" s="13">
        <v>116</v>
      </c>
      <c r="B122" s="6" t="s">
        <v>102</v>
      </c>
      <c r="C122" s="7" t="s">
        <v>7</v>
      </c>
      <c r="D122" s="7" t="s">
        <v>95</v>
      </c>
      <c r="E122" s="7" t="s">
        <v>99</v>
      </c>
      <c r="F122" s="7" t="s">
        <v>101</v>
      </c>
      <c r="G122" s="8">
        <v>1401183</v>
      </c>
      <c r="H122" s="8">
        <v>1461758</v>
      </c>
      <c r="I122" s="8">
        <v>1461756.72</v>
      </c>
      <c r="J122" s="8">
        <f t="shared" si="74"/>
        <v>99.999912434205925</v>
      </c>
    </row>
    <row r="123" spans="1:10" ht="25.5" x14ac:dyDescent="0.2">
      <c r="A123" s="13">
        <v>117</v>
      </c>
      <c r="B123" s="6" t="s">
        <v>28</v>
      </c>
      <c r="C123" s="7" t="s">
        <v>7</v>
      </c>
      <c r="D123" s="7" t="s">
        <v>95</v>
      </c>
      <c r="E123" s="7" t="s">
        <v>99</v>
      </c>
      <c r="F123" s="7" t="s">
        <v>27</v>
      </c>
      <c r="G123" s="8">
        <f>G124</f>
        <v>1077250</v>
      </c>
      <c r="H123" s="8">
        <f t="shared" ref="H123:I123" si="80">H124</f>
        <v>1107250</v>
      </c>
      <c r="I123" s="8">
        <f t="shared" si="80"/>
        <v>1107233</v>
      </c>
      <c r="J123" s="8">
        <f t="shared" si="74"/>
        <v>99.998464664709857</v>
      </c>
    </row>
    <row r="124" spans="1:10" ht="38.25" x14ac:dyDescent="0.2">
      <c r="A124" s="13">
        <v>118</v>
      </c>
      <c r="B124" s="6" t="s">
        <v>30</v>
      </c>
      <c r="C124" s="7" t="s">
        <v>7</v>
      </c>
      <c r="D124" s="7" t="s">
        <v>95</v>
      </c>
      <c r="E124" s="7" t="s">
        <v>99</v>
      </c>
      <c r="F124" s="7" t="s">
        <v>29</v>
      </c>
      <c r="G124" s="8">
        <v>1077250</v>
      </c>
      <c r="H124" s="8">
        <v>1107250</v>
      </c>
      <c r="I124" s="8">
        <v>1107233</v>
      </c>
      <c r="J124" s="8">
        <f t="shared" si="74"/>
        <v>99.998464664709857</v>
      </c>
    </row>
    <row r="125" spans="1:10" ht="76.5" x14ac:dyDescent="0.2">
      <c r="A125" s="13">
        <v>119</v>
      </c>
      <c r="B125" s="6" t="s">
        <v>104</v>
      </c>
      <c r="C125" s="7" t="s">
        <v>7</v>
      </c>
      <c r="D125" s="7" t="s">
        <v>95</v>
      </c>
      <c r="E125" s="7" t="s">
        <v>103</v>
      </c>
      <c r="F125" s="7"/>
      <c r="G125" s="8">
        <f>G126</f>
        <v>8000</v>
      </c>
      <c r="H125" s="8">
        <f t="shared" ref="H125:I125" si="81">H126</f>
        <v>8000</v>
      </c>
      <c r="I125" s="8">
        <f t="shared" si="81"/>
        <v>8000</v>
      </c>
      <c r="J125" s="8">
        <f t="shared" si="74"/>
        <v>100</v>
      </c>
    </row>
    <row r="126" spans="1:10" ht="25.5" x14ac:dyDescent="0.2">
      <c r="A126" s="13">
        <v>120</v>
      </c>
      <c r="B126" s="6" t="s">
        <v>28</v>
      </c>
      <c r="C126" s="7" t="s">
        <v>7</v>
      </c>
      <c r="D126" s="7" t="s">
        <v>95</v>
      </c>
      <c r="E126" s="7" t="s">
        <v>103</v>
      </c>
      <c r="F126" s="7" t="s">
        <v>27</v>
      </c>
      <c r="G126" s="8">
        <f>G127</f>
        <v>8000</v>
      </c>
      <c r="H126" s="8">
        <f t="shared" ref="H126:I126" si="82">H127</f>
        <v>8000</v>
      </c>
      <c r="I126" s="8">
        <f t="shared" si="82"/>
        <v>8000</v>
      </c>
      <c r="J126" s="8">
        <f t="shared" si="74"/>
        <v>100</v>
      </c>
    </row>
    <row r="127" spans="1:10" ht="38.25" x14ac:dyDescent="0.2">
      <c r="A127" s="13">
        <v>121</v>
      </c>
      <c r="B127" s="6" t="s">
        <v>30</v>
      </c>
      <c r="C127" s="7" t="s">
        <v>7</v>
      </c>
      <c r="D127" s="7" t="s">
        <v>95</v>
      </c>
      <c r="E127" s="7" t="s">
        <v>103</v>
      </c>
      <c r="F127" s="7" t="s">
        <v>29</v>
      </c>
      <c r="G127" s="8">
        <v>8000</v>
      </c>
      <c r="H127" s="8">
        <v>8000</v>
      </c>
      <c r="I127" s="8">
        <v>8000</v>
      </c>
      <c r="J127" s="8">
        <f t="shared" si="74"/>
        <v>100</v>
      </c>
    </row>
    <row r="128" spans="1:10" ht="76.5" x14ac:dyDescent="0.2">
      <c r="A128" s="13">
        <v>122</v>
      </c>
      <c r="B128" s="6" t="s">
        <v>106</v>
      </c>
      <c r="C128" s="7" t="s">
        <v>7</v>
      </c>
      <c r="D128" s="7" t="s">
        <v>95</v>
      </c>
      <c r="E128" s="7" t="s">
        <v>105</v>
      </c>
      <c r="F128" s="7"/>
      <c r="G128" s="8">
        <f>G129+G131</f>
        <v>16000</v>
      </c>
      <c r="H128" s="8">
        <f t="shared" ref="H128:I128" si="83">H129+H131</f>
        <v>24086.06</v>
      </c>
      <c r="I128" s="8">
        <f t="shared" si="83"/>
        <v>22431.01</v>
      </c>
      <c r="J128" s="8">
        <f t="shared" si="74"/>
        <v>93.128598035544201</v>
      </c>
    </row>
    <row r="129" spans="1:10" ht="25.5" x14ac:dyDescent="0.2">
      <c r="A129" s="13">
        <v>123</v>
      </c>
      <c r="B129" s="6" t="s">
        <v>28</v>
      </c>
      <c r="C129" s="7" t="s">
        <v>7</v>
      </c>
      <c r="D129" s="7" t="s">
        <v>95</v>
      </c>
      <c r="E129" s="7" t="s">
        <v>105</v>
      </c>
      <c r="F129" s="7" t="s">
        <v>27</v>
      </c>
      <c r="G129" s="8">
        <f>G130</f>
        <v>15000</v>
      </c>
      <c r="H129" s="8">
        <f>H130</f>
        <v>23086.06</v>
      </c>
      <c r="I129" s="8">
        <f>I130</f>
        <v>22057</v>
      </c>
      <c r="J129" s="8">
        <f t="shared" si="74"/>
        <v>95.542504870904779</v>
      </c>
    </row>
    <row r="130" spans="1:10" ht="38.25" x14ac:dyDescent="0.2">
      <c r="A130" s="13">
        <v>124</v>
      </c>
      <c r="B130" s="6" t="s">
        <v>30</v>
      </c>
      <c r="C130" s="7" t="s">
        <v>7</v>
      </c>
      <c r="D130" s="7" t="s">
        <v>95</v>
      </c>
      <c r="E130" s="7" t="s">
        <v>105</v>
      </c>
      <c r="F130" s="7" t="s">
        <v>29</v>
      </c>
      <c r="G130" s="8">
        <v>15000</v>
      </c>
      <c r="H130" s="8">
        <v>23086.06</v>
      </c>
      <c r="I130" s="8">
        <v>22057</v>
      </c>
      <c r="J130" s="8">
        <f t="shared" si="74"/>
        <v>95.542504870904779</v>
      </c>
    </row>
    <row r="131" spans="1:10" x14ac:dyDescent="0.2">
      <c r="A131" s="13">
        <v>125</v>
      </c>
      <c r="B131" s="6" t="s">
        <v>38</v>
      </c>
      <c r="C131" s="7" t="s">
        <v>7</v>
      </c>
      <c r="D131" s="7" t="s">
        <v>95</v>
      </c>
      <c r="E131" s="7" t="s">
        <v>105</v>
      </c>
      <c r="F131" s="7" t="s">
        <v>37</v>
      </c>
      <c r="G131" s="8">
        <f>G132</f>
        <v>1000</v>
      </c>
      <c r="H131" s="8">
        <f t="shared" ref="H131:I131" si="84">H132</f>
        <v>1000</v>
      </c>
      <c r="I131" s="8">
        <f t="shared" si="84"/>
        <v>374.01</v>
      </c>
      <c r="J131" s="8">
        <f t="shared" si="74"/>
        <v>37.401000000000003</v>
      </c>
    </row>
    <row r="132" spans="1:10" x14ac:dyDescent="0.2">
      <c r="A132" s="13">
        <v>126</v>
      </c>
      <c r="B132" s="6" t="s">
        <v>48</v>
      </c>
      <c r="C132" s="7" t="s">
        <v>7</v>
      </c>
      <c r="D132" s="7" t="s">
        <v>95</v>
      </c>
      <c r="E132" s="7" t="s">
        <v>105</v>
      </c>
      <c r="F132" s="7" t="s">
        <v>47</v>
      </c>
      <c r="G132" s="8">
        <v>1000</v>
      </c>
      <c r="H132" s="8">
        <v>1000</v>
      </c>
      <c r="I132" s="8">
        <v>374.01</v>
      </c>
      <c r="J132" s="8">
        <f t="shared" si="74"/>
        <v>37.401000000000003</v>
      </c>
    </row>
    <row r="133" spans="1:10" ht="76.5" x14ac:dyDescent="0.2">
      <c r="A133" s="13"/>
      <c r="B133" s="6" t="s">
        <v>171</v>
      </c>
      <c r="C133" s="7" t="s">
        <v>7</v>
      </c>
      <c r="D133" s="7" t="s">
        <v>95</v>
      </c>
      <c r="E133" s="7" t="s">
        <v>172</v>
      </c>
      <c r="F133" s="24"/>
      <c r="G133" s="8">
        <f>G134</f>
        <v>0</v>
      </c>
      <c r="H133" s="8">
        <f t="shared" ref="H133:I133" si="85">H134</f>
        <v>1282965.27</v>
      </c>
      <c r="I133" s="8">
        <f t="shared" si="85"/>
        <v>1276531.27</v>
      </c>
      <c r="J133" s="8">
        <f t="shared" si="74"/>
        <v>99.49850552073012</v>
      </c>
    </row>
    <row r="134" spans="1:10" ht="25.5" x14ac:dyDescent="0.2">
      <c r="A134" s="13"/>
      <c r="B134" s="6" t="s">
        <v>28</v>
      </c>
      <c r="C134" s="7" t="s">
        <v>7</v>
      </c>
      <c r="D134" s="7" t="s">
        <v>95</v>
      </c>
      <c r="E134" s="7" t="s">
        <v>172</v>
      </c>
      <c r="F134" s="7" t="s">
        <v>27</v>
      </c>
      <c r="G134" s="8">
        <f>G135</f>
        <v>0</v>
      </c>
      <c r="H134" s="8">
        <f t="shared" ref="H134:I134" si="86">H135</f>
        <v>1282965.27</v>
      </c>
      <c r="I134" s="8">
        <f t="shared" si="86"/>
        <v>1276531.27</v>
      </c>
      <c r="J134" s="8">
        <f t="shared" si="74"/>
        <v>99.49850552073012</v>
      </c>
    </row>
    <row r="135" spans="1:10" ht="38.25" x14ac:dyDescent="0.2">
      <c r="A135" s="13"/>
      <c r="B135" s="6" t="s">
        <v>30</v>
      </c>
      <c r="C135" s="7" t="s">
        <v>7</v>
      </c>
      <c r="D135" s="24" t="s">
        <v>95</v>
      </c>
      <c r="E135" s="24" t="s">
        <v>172</v>
      </c>
      <c r="F135" s="24" t="s">
        <v>29</v>
      </c>
      <c r="G135" s="8">
        <v>0</v>
      </c>
      <c r="H135" s="8">
        <v>1282965.27</v>
      </c>
      <c r="I135" s="8">
        <v>1276531.27</v>
      </c>
      <c r="J135" s="8">
        <f t="shared" si="74"/>
        <v>99.49850552073012</v>
      </c>
    </row>
    <row r="136" spans="1:10" ht="102" x14ac:dyDescent="0.2">
      <c r="A136" s="13">
        <v>133</v>
      </c>
      <c r="B136" s="6" t="s">
        <v>108</v>
      </c>
      <c r="C136" s="7" t="s">
        <v>7</v>
      </c>
      <c r="D136" s="7" t="s">
        <v>95</v>
      </c>
      <c r="E136" s="7" t="s">
        <v>107</v>
      </c>
      <c r="F136" s="7"/>
      <c r="G136" s="8">
        <f>G137</f>
        <v>0</v>
      </c>
      <c r="H136" s="8">
        <f t="shared" ref="H136" si="87">H137</f>
        <v>0</v>
      </c>
      <c r="I136" s="8">
        <f>I137</f>
        <v>0</v>
      </c>
      <c r="J136" s="8"/>
    </row>
    <row r="137" spans="1:10" ht="38.25" x14ac:dyDescent="0.2">
      <c r="A137" s="13">
        <v>134</v>
      </c>
      <c r="B137" s="6" t="s">
        <v>97</v>
      </c>
      <c r="C137" s="7" t="s">
        <v>7</v>
      </c>
      <c r="D137" s="7" t="s">
        <v>95</v>
      </c>
      <c r="E137" s="7" t="s">
        <v>107</v>
      </c>
      <c r="F137" s="7" t="s">
        <v>27</v>
      </c>
      <c r="G137" s="8">
        <f>G138</f>
        <v>0</v>
      </c>
      <c r="H137" s="8">
        <f t="shared" ref="H137:I137" si="88">H138</f>
        <v>0</v>
      </c>
      <c r="I137" s="8">
        <f t="shared" si="88"/>
        <v>0</v>
      </c>
      <c r="J137" s="8"/>
    </row>
    <row r="138" spans="1:10" x14ac:dyDescent="0.2">
      <c r="A138" s="13">
        <v>135</v>
      </c>
      <c r="B138" s="6" t="s">
        <v>98</v>
      </c>
      <c r="C138" s="7" t="s">
        <v>7</v>
      </c>
      <c r="D138" s="7" t="s">
        <v>95</v>
      </c>
      <c r="E138" s="7" t="s">
        <v>107</v>
      </c>
      <c r="F138" s="7" t="s">
        <v>29</v>
      </c>
      <c r="G138" s="8">
        <v>0</v>
      </c>
      <c r="H138" s="8">
        <v>0</v>
      </c>
      <c r="I138" s="8">
        <v>0</v>
      </c>
      <c r="J138" s="8"/>
    </row>
    <row r="139" spans="1:10" ht="89.25" x14ac:dyDescent="0.2">
      <c r="A139" s="13">
        <v>136</v>
      </c>
      <c r="B139" s="6" t="s">
        <v>110</v>
      </c>
      <c r="C139" s="7" t="s">
        <v>7</v>
      </c>
      <c r="D139" s="7" t="s">
        <v>95</v>
      </c>
      <c r="E139" s="7" t="s">
        <v>109</v>
      </c>
      <c r="F139" s="7"/>
      <c r="G139" s="8">
        <f>G140</f>
        <v>0</v>
      </c>
      <c r="H139" s="8">
        <f t="shared" ref="H139:I139" si="89">H140</f>
        <v>144929</v>
      </c>
      <c r="I139" s="8">
        <f t="shared" si="89"/>
        <v>0</v>
      </c>
      <c r="J139" s="8">
        <f t="shared" si="74"/>
        <v>0</v>
      </c>
    </row>
    <row r="140" spans="1:10" ht="38.25" x14ac:dyDescent="0.2">
      <c r="A140" s="13">
        <v>137</v>
      </c>
      <c r="B140" s="6" t="s">
        <v>97</v>
      </c>
      <c r="C140" s="7" t="s">
        <v>7</v>
      </c>
      <c r="D140" s="7" t="s">
        <v>95</v>
      </c>
      <c r="E140" s="7" t="s">
        <v>109</v>
      </c>
      <c r="F140" s="7" t="s">
        <v>27</v>
      </c>
      <c r="G140" s="8">
        <f>G141</f>
        <v>0</v>
      </c>
      <c r="H140" s="8">
        <f t="shared" ref="H140:I140" si="90">H141</f>
        <v>144929</v>
      </c>
      <c r="I140" s="8">
        <f t="shared" si="90"/>
        <v>0</v>
      </c>
      <c r="J140" s="8">
        <f t="shared" si="74"/>
        <v>0</v>
      </c>
    </row>
    <row r="141" spans="1:10" x14ac:dyDescent="0.2">
      <c r="A141" s="13">
        <v>138</v>
      </c>
      <c r="B141" s="6" t="s">
        <v>98</v>
      </c>
      <c r="C141" s="7" t="s">
        <v>7</v>
      </c>
      <c r="D141" s="7" t="s">
        <v>95</v>
      </c>
      <c r="E141" s="7" t="s">
        <v>109</v>
      </c>
      <c r="F141" s="7" t="s">
        <v>29</v>
      </c>
      <c r="G141" s="8">
        <v>0</v>
      </c>
      <c r="H141" s="8">
        <v>144929</v>
      </c>
      <c r="I141" s="8">
        <v>0</v>
      </c>
      <c r="J141" s="8">
        <f t="shared" si="74"/>
        <v>0</v>
      </c>
    </row>
    <row r="142" spans="1:10" ht="76.5" x14ac:dyDescent="0.2">
      <c r="A142" s="13">
        <v>139</v>
      </c>
      <c r="B142" s="6" t="s">
        <v>112</v>
      </c>
      <c r="C142" s="7" t="s">
        <v>7</v>
      </c>
      <c r="D142" s="7" t="s">
        <v>95</v>
      </c>
      <c r="E142" s="7" t="s">
        <v>111</v>
      </c>
      <c r="F142" s="7"/>
      <c r="G142" s="8">
        <f>G143</f>
        <v>0</v>
      </c>
      <c r="H142" s="8">
        <f t="shared" ref="H142:I142" si="91">H143</f>
        <v>63450</v>
      </c>
      <c r="I142" s="8">
        <f t="shared" si="91"/>
        <v>0</v>
      </c>
      <c r="J142" s="8">
        <f t="shared" si="74"/>
        <v>0</v>
      </c>
    </row>
    <row r="143" spans="1:10" ht="38.25" x14ac:dyDescent="0.2">
      <c r="A143" s="13">
        <v>140</v>
      </c>
      <c r="B143" s="6" t="s">
        <v>97</v>
      </c>
      <c r="C143" s="7" t="s">
        <v>7</v>
      </c>
      <c r="D143" s="7" t="s">
        <v>95</v>
      </c>
      <c r="E143" s="7" t="s">
        <v>111</v>
      </c>
      <c r="F143" s="7" t="s">
        <v>27</v>
      </c>
      <c r="G143" s="8">
        <f>G144</f>
        <v>0</v>
      </c>
      <c r="H143" s="8">
        <f t="shared" ref="H143:I143" si="92">H144</f>
        <v>63450</v>
      </c>
      <c r="I143" s="8">
        <f t="shared" si="92"/>
        <v>0</v>
      </c>
      <c r="J143" s="8">
        <f t="shared" si="74"/>
        <v>0</v>
      </c>
    </row>
    <row r="144" spans="1:10" x14ac:dyDescent="0.2">
      <c r="A144" s="13">
        <v>141</v>
      </c>
      <c r="B144" s="6" t="s">
        <v>98</v>
      </c>
      <c r="C144" s="7" t="s">
        <v>7</v>
      </c>
      <c r="D144" s="7" t="s">
        <v>95</v>
      </c>
      <c r="E144" s="7" t="s">
        <v>111</v>
      </c>
      <c r="F144" s="7" t="s">
        <v>29</v>
      </c>
      <c r="G144" s="8">
        <v>0</v>
      </c>
      <c r="H144" s="8">
        <v>63450</v>
      </c>
      <c r="I144" s="8">
        <v>0</v>
      </c>
      <c r="J144" s="8">
        <f t="shared" si="74"/>
        <v>0</v>
      </c>
    </row>
    <row r="145" spans="1:10" x14ac:dyDescent="0.2">
      <c r="A145" s="13"/>
      <c r="B145" s="6" t="s">
        <v>14</v>
      </c>
      <c r="C145" s="24" t="s">
        <v>7</v>
      </c>
      <c r="D145" s="24" t="s">
        <v>95</v>
      </c>
      <c r="E145" s="24" t="s">
        <v>13</v>
      </c>
      <c r="F145" s="24"/>
      <c r="G145" s="25">
        <f>G146</f>
        <v>0</v>
      </c>
      <c r="H145" s="25">
        <f t="shared" ref="H145:J145" si="93">H146</f>
        <v>141953.04999999999</v>
      </c>
      <c r="I145" s="25">
        <f t="shared" si="93"/>
        <v>141953.04999999999</v>
      </c>
      <c r="J145" s="25">
        <f t="shared" si="93"/>
        <v>100</v>
      </c>
    </row>
    <row r="146" spans="1:10" ht="38.25" x14ac:dyDescent="0.2">
      <c r="A146" s="13"/>
      <c r="B146" s="6" t="s">
        <v>167</v>
      </c>
      <c r="C146" s="7" t="s">
        <v>7</v>
      </c>
      <c r="D146" s="7" t="s">
        <v>95</v>
      </c>
      <c r="E146" s="7" t="s">
        <v>168</v>
      </c>
      <c r="F146" s="7"/>
      <c r="G146" s="8">
        <f>G147</f>
        <v>0</v>
      </c>
      <c r="H146" s="8">
        <f t="shared" ref="H146:I146" si="94">H147</f>
        <v>141953.04999999999</v>
      </c>
      <c r="I146" s="8">
        <f t="shared" si="94"/>
        <v>141953.04999999999</v>
      </c>
      <c r="J146" s="8">
        <f t="shared" si="74"/>
        <v>100</v>
      </c>
    </row>
    <row r="147" spans="1:10" ht="25.5" x14ac:dyDescent="0.2">
      <c r="A147" s="13"/>
      <c r="B147" s="6" t="s">
        <v>28</v>
      </c>
      <c r="C147" s="7" t="s">
        <v>7</v>
      </c>
      <c r="D147" s="7" t="s">
        <v>95</v>
      </c>
      <c r="E147" s="7" t="s">
        <v>168</v>
      </c>
      <c r="F147" s="7" t="s">
        <v>27</v>
      </c>
      <c r="G147" s="8">
        <f>G148</f>
        <v>0</v>
      </c>
      <c r="H147" s="8">
        <f t="shared" ref="H147:I147" si="95">H148</f>
        <v>141953.04999999999</v>
      </c>
      <c r="I147" s="8">
        <f t="shared" si="95"/>
        <v>141953.04999999999</v>
      </c>
      <c r="J147" s="8">
        <f t="shared" si="74"/>
        <v>100</v>
      </c>
    </row>
    <row r="148" spans="1:10" ht="38.25" x14ac:dyDescent="0.2">
      <c r="A148" s="13"/>
      <c r="B148" s="6" t="s">
        <v>30</v>
      </c>
      <c r="C148" s="24" t="s">
        <v>7</v>
      </c>
      <c r="D148" s="24" t="s">
        <v>95</v>
      </c>
      <c r="E148" s="24" t="s">
        <v>168</v>
      </c>
      <c r="F148" s="24" t="s">
        <v>29</v>
      </c>
      <c r="G148" s="8">
        <v>0</v>
      </c>
      <c r="H148" s="8">
        <v>141953.04999999999</v>
      </c>
      <c r="I148" s="8">
        <v>141953.04999999999</v>
      </c>
      <c r="J148" s="8">
        <f t="shared" si="74"/>
        <v>100</v>
      </c>
    </row>
    <row r="149" spans="1:10" x14ac:dyDescent="0.2">
      <c r="A149" s="13">
        <v>149</v>
      </c>
      <c r="B149" s="26" t="s">
        <v>116</v>
      </c>
      <c r="C149" s="24" t="s">
        <v>7</v>
      </c>
      <c r="D149" s="24" t="s">
        <v>115</v>
      </c>
      <c r="E149" s="24"/>
      <c r="F149" s="24"/>
      <c r="G149" s="25">
        <f t="shared" ref="G149:G154" si="96">G150</f>
        <v>0</v>
      </c>
      <c r="H149" s="25">
        <f t="shared" ref="H149:I149" si="97">H150</f>
        <v>10000</v>
      </c>
      <c r="I149" s="25">
        <f t="shared" si="97"/>
        <v>10000</v>
      </c>
      <c r="J149" s="25">
        <f t="shared" si="74"/>
        <v>100</v>
      </c>
    </row>
    <row r="150" spans="1:10" x14ac:dyDescent="0.2">
      <c r="A150" s="13">
        <v>150</v>
      </c>
      <c r="B150" s="26" t="s">
        <v>118</v>
      </c>
      <c r="C150" s="24" t="s">
        <v>7</v>
      </c>
      <c r="D150" s="24" t="s">
        <v>117</v>
      </c>
      <c r="E150" s="24"/>
      <c r="F150" s="24"/>
      <c r="G150" s="25">
        <f t="shared" si="96"/>
        <v>0</v>
      </c>
      <c r="H150" s="25">
        <f t="shared" ref="H150:I150" si="98">H151</f>
        <v>10000</v>
      </c>
      <c r="I150" s="25">
        <f t="shared" si="98"/>
        <v>10000</v>
      </c>
      <c r="J150" s="25">
        <f t="shared" si="74"/>
        <v>100</v>
      </c>
    </row>
    <row r="151" spans="1:10" ht="25.5" x14ac:dyDescent="0.2">
      <c r="A151" s="13">
        <v>151</v>
      </c>
      <c r="B151" s="6" t="s">
        <v>60</v>
      </c>
      <c r="C151" s="7" t="s">
        <v>7</v>
      </c>
      <c r="D151" s="7" t="s">
        <v>117</v>
      </c>
      <c r="E151" s="7" t="s">
        <v>59</v>
      </c>
      <c r="F151" s="7"/>
      <c r="G151" s="8">
        <f t="shared" si="96"/>
        <v>0</v>
      </c>
      <c r="H151" s="8">
        <f t="shared" ref="H151:I151" si="99">H152</f>
        <v>10000</v>
      </c>
      <c r="I151" s="8">
        <f t="shared" si="99"/>
        <v>10000</v>
      </c>
      <c r="J151" s="8">
        <f t="shared" si="74"/>
        <v>100</v>
      </c>
    </row>
    <row r="152" spans="1:10" ht="25.5" x14ac:dyDescent="0.2">
      <c r="A152" s="13">
        <v>152</v>
      </c>
      <c r="B152" s="6" t="s">
        <v>114</v>
      </c>
      <c r="C152" s="7" t="s">
        <v>7</v>
      </c>
      <c r="D152" s="7" t="s">
        <v>117</v>
      </c>
      <c r="E152" s="7" t="s">
        <v>113</v>
      </c>
      <c r="F152" s="7"/>
      <c r="G152" s="8">
        <f t="shared" si="96"/>
        <v>0</v>
      </c>
      <c r="H152" s="8">
        <f t="shared" ref="H152:I152" si="100">H153</f>
        <v>10000</v>
      </c>
      <c r="I152" s="8">
        <f t="shared" si="100"/>
        <v>10000</v>
      </c>
      <c r="J152" s="8">
        <f t="shared" si="74"/>
        <v>100</v>
      </c>
    </row>
    <row r="153" spans="1:10" ht="51" x14ac:dyDescent="0.2">
      <c r="A153" s="13">
        <v>153</v>
      </c>
      <c r="B153" s="6" t="s">
        <v>120</v>
      </c>
      <c r="C153" s="7" t="s">
        <v>7</v>
      </c>
      <c r="D153" s="7" t="s">
        <v>117</v>
      </c>
      <c r="E153" s="7" t="s">
        <v>119</v>
      </c>
      <c r="F153" s="7"/>
      <c r="G153" s="8">
        <f t="shared" si="96"/>
        <v>0</v>
      </c>
      <c r="H153" s="8">
        <f t="shared" ref="H153:I153" si="101">H154</f>
        <v>10000</v>
      </c>
      <c r="I153" s="8">
        <f t="shared" si="101"/>
        <v>10000</v>
      </c>
      <c r="J153" s="8">
        <f t="shared" si="74"/>
        <v>100</v>
      </c>
    </row>
    <row r="154" spans="1:10" ht="25.5" x14ac:dyDescent="0.2">
      <c r="A154" s="13">
        <v>154</v>
      </c>
      <c r="B154" s="6" t="s">
        <v>28</v>
      </c>
      <c r="C154" s="7" t="s">
        <v>7</v>
      </c>
      <c r="D154" s="7" t="s">
        <v>117</v>
      </c>
      <c r="E154" s="7" t="s">
        <v>119</v>
      </c>
      <c r="F154" s="7" t="s">
        <v>27</v>
      </c>
      <c r="G154" s="8">
        <f t="shared" si="96"/>
        <v>0</v>
      </c>
      <c r="H154" s="8">
        <f t="shared" ref="H154:I154" si="102">H155</f>
        <v>10000</v>
      </c>
      <c r="I154" s="8">
        <f t="shared" si="102"/>
        <v>10000</v>
      </c>
      <c r="J154" s="8">
        <f t="shared" si="74"/>
        <v>100</v>
      </c>
    </row>
    <row r="155" spans="1:10" ht="38.25" x14ac:dyDescent="0.2">
      <c r="A155" s="13">
        <v>155</v>
      </c>
      <c r="B155" s="6" t="s">
        <v>30</v>
      </c>
      <c r="C155" s="7" t="s">
        <v>7</v>
      </c>
      <c r="D155" s="7" t="s">
        <v>117</v>
      </c>
      <c r="E155" s="7" t="s">
        <v>119</v>
      </c>
      <c r="F155" s="7" t="s">
        <v>29</v>
      </c>
      <c r="G155" s="8">
        <v>0</v>
      </c>
      <c r="H155" s="8">
        <v>10000</v>
      </c>
      <c r="I155" s="8">
        <v>10000</v>
      </c>
      <c r="J155" s="8">
        <f t="shared" si="74"/>
        <v>100</v>
      </c>
    </row>
    <row r="156" spans="1:10" x14ac:dyDescent="0.2">
      <c r="A156" s="13">
        <v>156</v>
      </c>
      <c r="B156" s="26" t="s">
        <v>122</v>
      </c>
      <c r="C156" s="24" t="s">
        <v>7</v>
      </c>
      <c r="D156" s="24" t="s">
        <v>121</v>
      </c>
      <c r="E156" s="24"/>
      <c r="F156" s="24"/>
      <c r="G156" s="25">
        <f t="shared" ref="G156:G161" si="103">G157</f>
        <v>60000</v>
      </c>
      <c r="H156" s="25">
        <f t="shared" ref="H156:I156" si="104">H157</f>
        <v>60000</v>
      </c>
      <c r="I156" s="25">
        <f t="shared" si="104"/>
        <v>60000</v>
      </c>
      <c r="J156" s="25">
        <f t="shared" si="74"/>
        <v>100</v>
      </c>
    </row>
    <row r="157" spans="1:10" x14ac:dyDescent="0.2">
      <c r="A157" s="13">
        <v>157</v>
      </c>
      <c r="B157" s="26" t="s">
        <v>124</v>
      </c>
      <c r="C157" s="24" t="s">
        <v>7</v>
      </c>
      <c r="D157" s="24" t="s">
        <v>123</v>
      </c>
      <c r="E157" s="24"/>
      <c r="F157" s="24"/>
      <c r="G157" s="25">
        <f t="shared" si="103"/>
        <v>60000</v>
      </c>
      <c r="H157" s="25">
        <f t="shared" ref="H157:I157" si="105">H158</f>
        <v>60000</v>
      </c>
      <c r="I157" s="25">
        <f t="shared" si="105"/>
        <v>60000</v>
      </c>
      <c r="J157" s="25">
        <f t="shared" si="74"/>
        <v>100</v>
      </c>
    </row>
    <row r="158" spans="1:10" ht="25.5" x14ac:dyDescent="0.2">
      <c r="A158" s="13">
        <v>158</v>
      </c>
      <c r="B158" s="6" t="s">
        <v>60</v>
      </c>
      <c r="C158" s="7" t="s">
        <v>7</v>
      </c>
      <c r="D158" s="7" t="s">
        <v>123</v>
      </c>
      <c r="E158" s="7" t="s">
        <v>59</v>
      </c>
      <c r="F158" s="7"/>
      <c r="G158" s="8">
        <f t="shared" si="103"/>
        <v>60000</v>
      </c>
      <c r="H158" s="8">
        <f t="shared" ref="H158:I158" si="106">H159</f>
        <v>60000</v>
      </c>
      <c r="I158" s="8">
        <f t="shared" si="106"/>
        <v>60000</v>
      </c>
      <c r="J158" s="8">
        <f t="shared" si="74"/>
        <v>100</v>
      </c>
    </row>
    <row r="159" spans="1:10" ht="25.5" x14ac:dyDescent="0.2">
      <c r="A159" s="13">
        <v>159</v>
      </c>
      <c r="B159" s="6" t="s">
        <v>114</v>
      </c>
      <c r="C159" s="7" t="s">
        <v>7</v>
      </c>
      <c r="D159" s="7" t="s">
        <v>123</v>
      </c>
      <c r="E159" s="7" t="s">
        <v>113</v>
      </c>
      <c r="F159" s="7"/>
      <c r="G159" s="8">
        <f t="shared" si="103"/>
        <v>60000</v>
      </c>
      <c r="H159" s="8">
        <f t="shared" ref="H159:I159" si="107">H160</f>
        <v>60000</v>
      </c>
      <c r="I159" s="8">
        <f t="shared" si="107"/>
        <v>60000</v>
      </c>
      <c r="J159" s="8">
        <f t="shared" si="74"/>
        <v>100</v>
      </c>
    </row>
    <row r="160" spans="1:10" ht="51" x14ac:dyDescent="0.2">
      <c r="A160" s="13">
        <v>160</v>
      </c>
      <c r="B160" s="6" t="s">
        <v>126</v>
      </c>
      <c r="C160" s="7" t="s">
        <v>7</v>
      </c>
      <c r="D160" s="7" t="s">
        <v>123</v>
      </c>
      <c r="E160" s="7" t="s">
        <v>125</v>
      </c>
      <c r="F160" s="7"/>
      <c r="G160" s="8">
        <f t="shared" si="103"/>
        <v>60000</v>
      </c>
      <c r="H160" s="8">
        <f t="shared" ref="H160:I160" si="108">H161</f>
        <v>60000</v>
      </c>
      <c r="I160" s="8">
        <f t="shared" si="108"/>
        <v>60000</v>
      </c>
      <c r="J160" s="8">
        <f t="shared" si="74"/>
        <v>100</v>
      </c>
    </row>
    <row r="161" spans="1:10" ht="25.5" x14ac:dyDescent="0.2">
      <c r="A161" s="13">
        <v>161</v>
      </c>
      <c r="B161" s="6" t="s">
        <v>67</v>
      </c>
      <c r="C161" s="7" t="s">
        <v>7</v>
      </c>
      <c r="D161" s="7" t="s">
        <v>123</v>
      </c>
      <c r="E161" s="7" t="s">
        <v>125</v>
      </c>
      <c r="F161" s="7" t="s">
        <v>66</v>
      </c>
      <c r="G161" s="8">
        <f t="shared" si="103"/>
        <v>60000</v>
      </c>
      <c r="H161" s="8">
        <f t="shared" ref="H161:I161" si="109">H162</f>
        <v>60000</v>
      </c>
      <c r="I161" s="8">
        <f t="shared" si="109"/>
        <v>60000</v>
      </c>
      <c r="J161" s="8">
        <f t="shared" si="74"/>
        <v>100</v>
      </c>
    </row>
    <row r="162" spans="1:10" ht="25.5" x14ac:dyDescent="0.2">
      <c r="A162" s="13">
        <v>162</v>
      </c>
      <c r="B162" s="6" t="s">
        <v>128</v>
      </c>
      <c r="C162" s="7" t="s">
        <v>7</v>
      </c>
      <c r="D162" s="7" t="s">
        <v>123</v>
      </c>
      <c r="E162" s="7" t="s">
        <v>125</v>
      </c>
      <c r="F162" s="7" t="s">
        <v>127</v>
      </c>
      <c r="G162" s="8">
        <v>60000</v>
      </c>
      <c r="H162" s="8">
        <v>60000</v>
      </c>
      <c r="I162" s="8">
        <v>60000</v>
      </c>
      <c r="J162" s="8">
        <f t="shared" si="74"/>
        <v>100</v>
      </c>
    </row>
    <row r="163" spans="1:10" x14ac:dyDescent="0.2">
      <c r="A163" s="13">
        <v>163</v>
      </c>
      <c r="B163" s="26" t="s">
        <v>130</v>
      </c>
      <c r="C163" s="24" t="s">
        <v>7</v>
      </c>
      <c r="D163" s="24" t="s">
        <v>129</v>
      </c>
      <c r="E163" s="24"/>
      <c r="F163" s="24"/>
      <c r="G163" s="25">
        <f t="shared" ref="G163:G168" si="110">G164</f>
        <v>0</v>
      </c>
      <c r="H163" s="25">
        <f t="shared" ref="H163:I164" si="111">H164</f>
        <v>0</v>
      </c>
      <c r="I163" s="25">
        <f t="shared" si="111"/>
        <v>0</v>
      </c>
      <c r="J163" s="25"/>
    </row>
    <row r="164" spans="1:10" x14ac:dyDescent="0.2">
      <c r="A164" s="13">
        <v>164</v>
      </c>
      <c r="B164" s="26" t="s">
        <v>132</v>
      </c>
      <c r="C164" s="24" t="s">
        <v>7</v>
      </c>
      <c r="D164" s="24" t="s">
        <v>131</v>
      </c>
      <c r="E164" s="24"/>
      <c r="F164" s="24"/>
      <c r="G164" s="25">
        <f t="shared" si="110"/>
        <v>0</v>
      </c>
      <c r="H164" s="25">
        <f t="shared" si="111"/>
        <v>0</v>
      </c>
      <c r="I164" s="25">
        <f t="shared" si="111"/>
        <v>0</v>
      </c>
      <c r="J164" s="25"/>
    </row>
    <row r="165" spans="1:10" ht="25.5" x14ac:dyDescent="0.2">
      <c r="A165" s="13">
        <v>165</v>
      </c>
      <c r="B165" s="6" t="s">
        <v>60</v>
      </c>
      <c r="C165" s="7" t="s">
        <v>7</v>
      </c>
      <c r="D165" s="7" t="s">
        <v>131</v>
      </c>
      <c r="E165" s="7" t="s">
        <v>59</v>
      </c>
      <c r="F165" s="7"/>
      <c r="G165" s="8">
        <f t="shared" si="110"/>
        <v>0</v>
      </c>
      <c r="H165" s="8">
        <f t="shared" ref="H165:I166" si="112">H166</f>
        <v>0</v>
      </c>
      <c r="I165" s="8">
        <f t="shared" si="112"/>
        <v>0</v>
      </c>
      <c r="J165" s="8"/>
    </row>
    <row r="166" spans="1:10" ht="25.5" x14ac:dyDescent="0.2">
      <c r="A166" s="13">
        <v>166</v>
      </c>
      <c r="B166" s="6" t="s">
        <v>114</v>
      </c>
      <c r="C166" s="7" t="s">
        <v>7</v>
      </c>
      <c r="D166" s="7" t="s">
        <v>131</v>
      </c>
      <c r="E166" s="7" t="s">
        <v>113</v>
      </c>
      <c r="F166" s="7"/>
      <c r="G166" s="8">
        <f t="shared" si="110"/>
        <v>0</v>
      </c>
      <c r="H166" s="8">
        <f t="shared" si="112"/>
        <v>0</v>
      </c>
      <c r="I166" s="8">
        <f t="shared" si="112"/>
        <v>0</v>
      </c>
      <c r="J166" s="8"/>
    </row>
    <row r="167" spans="1:10" ht="55.5" customHeight="1" x14ac:dyDescent="0.2">
      <c r="A167" s="13">
        <v>167</v>
      </c>
      <c r="B167" s="6" t="s">
        <v>134</v>
      </c>
      <c r="C167" s="7" t="s">
        <v>7</v>
      </c>
      <c r="D167" s="7" t="s">
        <v>131</v>
      </c>
      <c r="E167" s="7" t="s">
        <v>133</v>
      </c>
      <c r="F167" s="7"/>
      <c r="G167" s="8">
        <f t="shared" si="110"/>
        <v>0</v>
      </c>
      <c r="H167" s="8">
        <f t="shared" ref="H167:I167" si="113">H168</f>
        <v>0</v>
      </c>
      <c r="I167" s="8">
        <f t="shared" si="113"/>
        <v>0</v>
      </c>
      <c r="J167" s="8"/>
    </row>
    <row r="168" spans="1:10" ht="25.5" x14ac:dyDescent="0.2">
      <c r="A168" s="13">
        <v>168</v>
      </c>
      <c r="B168" s="6" t="s">
        <v>28</v>
      </c>
      <c r="C168" s="7" t="s">
        <v>7</v>
      </c>
      <c r="D168" s="7" t="s">
        <v>131</v>
      </c>
      <c r="E168" s="7" t="s">
        <v>133</v>
      </c>
      <c r="F168" s="7" t="s">
        <v>27</v>
      </c>
      <c r="G168" s="8">
        <f t="shared" si="110"/>
        <v>0</v>
      </c>
      <c r="H168" s="8">
        <f t="shared" ref="H168:I168" si="114">H169</f>
        <v>0</v>
      </c>
      <c r="I168" s="8">
        <f t="shared" si="114"/>
        <v>0</v>
      </c>
      <c r="J168" s="8"/>
    </row>
    <row r="169" spans="1:10" ht="38.25" x14ac:dyDescent="0.2">
      <c r="A169" s="13">
        <v>169</v>
      </c>
      <c r="B169" s="6" t="s">
        <v>30</v>
      </c>
      <c r="C169" s="7" t="s">
        <v>7</v>
      </c>
      <c r="D169" s="7" t="s">
        <v>131</v>
      </c>
      <c r="E169" s="7" t="s">
        <v>133</v>
      </c>
      <c r="F169" s="7" t="s">
        <v>29</v>
      </c>
      <c r="G169" s="8">
        <v>0</v>
      </c>
      <c r="H169" s="8">
        <v>0</v>
      </c>
      <c r="I169" s="8">
        <v>0</v>
      </c>
      <c r="J169" s="8"/>
    </row>
    <row r="170" spans="1:10" ht="38.25" x14ac:dyDescent="0.2">
      <c r="A170" s="13">
        <v>170</v>
      </c>
      <c r="B170" s="26" t="s">
        <v>136</v>
      </c>
      <c r="C170" s="24" t="s">
        <v>7</v>
      </c>
      <c r="D170" s="24" t="s">
        <v>135</v>
      </c>
      <c r="E170" s="24"/>
      <c r="F170" s="24"/>
      <c r="G170" s="25">
        <f t="shared" ref="G170:I175" si="115">G171</f>
        <v>863472</v>
      </c>
      <c r="H170" s="25">
        <f t="shared" ref="H170:I171" si="116">H171</f>
        <v>863472</v>
      </c>
      <c r="I170" s="25">
        <f t="shared" si="116"/>
        <v>863472</v>
      </c>
      <c r="J170" s="25">
        <f t="shared" ref="J170:J177" si="117">(I170/H170)*100</f>
        <v>100</v>
      </c>
    </row>
    <row r="171" spans="1:10" ht="25.5" x14ac:dyDescent="0.2">
      <c r="A171" s="13">
        <v>171</v>
      </c>
      <c r="B171" s="6" t="s">
        <v>138</v>
      </c>
      <c r="C171" s="24" t="s">
        <v>7</v>
      </c>
      <c r="D171" s="24" t="s">
        <v>137</v>
      </c>
      <c r="E171" s="24"/>
      <c r="F171" s="24"/>
      <c r="G171" s="25">
        <f t="shared" si="115"/>
        <v>863472</v>
      </c>
      <c r="H171" s="25">
        <f t="shared" si="116"/>
        <v>863472</v>
      </c>
      <c r="I171" s="25">
        <f t="shared" si="116"/>
        <v>863472</v>
      </c>
      <c r="J171" s="25">
        <f t="shared" si="117"/>
        <v>100</v>
      </c>
    </row>
    <row r="172" spans="1:10" ht="25.5" x14ac:dyDescent="0.2">
      <c r="A172" s="13">
        <v>172</v>
      </c>
      <c r="B172" s="6" t="s">
        <v>60</v>
      </c>
      <c r="C172" s="7" t="s">
        <v>7</v>
      </c>
      <c r="D172" s="7" t="s">
        <v>137</v>
      </c>
      <c r="E172" s="7" t="s">
        <v>59</v>
      </c>
      <c r="F172" s="7"/>
      <c r="G172" s="8">
        <f t="shared" si="115"/>
        <v>863472</v>
      </c>
      <c r="H172" s="8">
        <f t="shared" si="115"/>
        <v>863472</v>
      </c>
      <c r="I172" s="8">
        <f t="shared" si="115"/>
        <v>863472</v>
      </c>
      <c r="J172" s="8">
        <f t="shared" si="117"/>
        <v>100</v>
      </c>
    </row>
    <row r="173" spans="1:10" ht="25.5" x14ac:dyDescent="0.2">
      <c r="A173" s="13">
        <v>173</v>
      </c>
      <c r="B173" s="6" t="s">
        <v>90</v>
      </c>
      <c r="C173" s="7" t="s">
        <v>7</v>
      </c>
      <c r="D173" s="7" t="s">
        <v>137</v>
      </c>
      <c r="E173" s="7" t="s">
        <v>89</v>
      </c>
      <c r="F173" s="7"/>
      <c r="G173" s="8">
        <f t="shared" si="115"/>
        <v>863472</v>
      </c>
      <c r="H173" s="8">
        <f>H174</f>
        <v>863472</v>
      </c>
      <c r="I173" s="8">
        <f>I174</f>
        <v>863472</v>
      </c>
      <c r="J173" s="8">
        <f t="shared" si="117"/>
        <v>100</v>
      </c>
    </row>
    <row r="174" spans="1:10" ht="114.75" x14ac:dyDescent="0.2">
      <c r="A174" s="13">
        <v>174</v>
      </c>
      <c r="B174" s="9" t="s">
        <v>140</v>
      </c>
      <c r="C174" s="7" t="s">
        <v>7</v>
      </c>
      <c r="D174" s="7" t="s">
        <v>137</v>
      </c>
      <c r="E174" s="7" t="s">
        <v>139</v>
      </c>
      <c r="F174" s="7"/>
      <c r="G174" s="8">
        <f t="shared" si="115"/>
        <v>863472</v>
      </c>
      <c r="H174" s="8">
        <f t="shared" si="115"/>
        <v>863472</v>
      </c>
      <c r="I174" s="8">
        <f t="shared" si="115"/>
        <v>863472</v>
      </c>
      <c r="J174" s="8">
        <f t="shared" si="117"/>
        <v>100</v>
      </c>
    </row>
    <row r="175" spans="1:10" x14ac:dyDescent="0.2">
      <c r="A175" s="13">
        <v>175</v>
      </c>
      <c r="B175" s="6" t="s">
        <v>142</v>
      </c>
      <c r="C175" s="7" t="s">
        <v>7</v>
      </c>
      <c r="D175" s="7" t="s">
        <v>137</v>
      </c>
      <c r="E175" s="7" t="s">
        <v>139</v>
      </c>
      <c r="F175" s="7" t="s">
        <v>141</v>
      </c>
      <c r="G175" s="8">
        <f t="shared" si="115"/>
        <v>863472</v>
      </c>
      <c r="H175" s="8">
        <f t="shared" si="115"/>
        <v>863472</v>
      </c>
      <c r="I175" s="8">
        <f t="shared" si="115"/>
        <v>863472</v>
      </c>
      <c r="J175" s="8">
        <f t="shared" si="117"/>
        <v>100</v>
      </c>
    </row>
    <row r="176" spans="1:10" x14ac:dyDescent="0.2">
      <c r="A176" s="13">
        <v>176</v>
      </c>
      <c r="B176" s="6" t="s">
        <v>144</v>
      </c>
      <c r="C176" s="7" t="s">
        <v>7</v>
      </c>
      <c r="D176" s="7" t="s">
        <v>137</v>
      </c>
      <c r="E176" s="7" t="s">
        <v>139</v>
      </c>
      <c r="F176" s="7" t="s">
        <v>143</v>
      </c>
      <c r="G176" s="8">
        <v>863472</v>
      </c>
      <c r="H176" s="8">
        <v>863472</v>
      </c>
      <c r="I176" s="8">
        <v>863472</v>
      </c>
      <c r="J176" s="8">
        <f t="shared" si="117"/>
        <v>100</v>
      </c>
    </row>
    <row r="177" spans="1:10" s="22" customFormat="1" ht="20.25" customHeight="1" x14ac:dyDescent="0.2">
      <c r="A177" s="13">
        <v>210</v>
      </c>
      <c r="B177" s="19" t="s">
        <v>145</v>
      </c>
      <c r="C177" s="20" t="s">
        <v>146</v>
      </c>
      <c r="D177" s="20"/>
      <c r="E177" s="20"/>
      <c r="F177" s="20"/>
      <c r="G177" s="21">
        <f>G10+G45+G54+G68+113:113+G149+G156+G163+G170</f>
        <v>12046422</v>
      </c>
      <c r="H177" s="21">
        <f>H10+H45+H54+H68+113:113+H149+H156+H163+H170</f>
        <v>15910409.899999999</v>
      </c>
      <c r="I177" s="21">
        <f>I10+I45+I54+I68+113:113+I149+I156+I163+I170</f>
        <v>15516990.969999999</v>
      </c>
      <c r="J177" s="8">
        <f t="shared" si="117"/>
        <v>97.527286019199295</v>
      </c>
    </row>
    <row r="178" spans="1:10" ht="12.75" customHeight="1" x14ac:dyDescent="0.2">
      <c r="A178" s="14"/>
      <c r="G178" s="30"/>
      <c r="H178" s="30"/>
      <c r="I178" s="30"/>
      <c r="J178" s="30"/>
    </row>
    <row r="179" spans="1:10" ht="12.75" customHeight="1" x14ac:dyDescent="0.2">
      <c r="A179" s="14"/>
      <c r="G179" s="30"/>
      <c r="H179" s="30"/>
      <c r="I179" s="30"/>
      <c r="J179" s="30"/>
    </row>
    <row r="180" spans="1:10" ht="12.75" customHeight="1" x14ac:dyDescent="0.2">
      <c r="A180" s="14"/>
      <c r="G180" s="30"/>
      <c r="H180" s="30"/>
      <c r="I180" s="30"/>
      <c r="J180" s="30"/>
    </row>
    <row r="181" spans="1:10" ht="12.75" customHeight="1" x14ac:dyDescent="0.2">
      <c r="A181" s="14"/>
      <c r="G181" s="30"/>
      <c r="H181" s="30"/>
      <c r="I181" s="30"/>
      <c r="J181" s="30"/>
    </row>
    <row r="182" spans="1:10" ht="12.75" customHeight="1" x14ac:dyDescent="0.2">
      <c r="A182" s="14"/>
    </row>
    <row r="183" spans="1:10" ht="12.75" customHeight="1" x14ac:dyDescent="0.2">
      <c r="A183" s="14"/>
    </row>
    <row r="184" spans="1:10" ht="12.75" customHeight="1" x14ac:dyDescent="0.2">
      <c r="A184" s="14"/>
    </row>
    <row r="185" spans="1:10" ht="12.75" customHeight="1" x14ac:dyDescent="0.2">
      <c r="A185" s="14"/>
    </row>
  </sheetData>
  <mergeCells count="15">
    <mergeCell ref="I1:J1"/>
    <mergeCell ref="I2:J2"/>
    <mergeCell ref="I3:J3"/>
    <mergeCell ref="A4:J4"/>
    <mergeCell ref="A6:A7"/>
    <mergeCell ref="C6:C7"/>
    <mergeCell ref="D6:D7"/>
    <mergeCell ref="E6:E7"/>
    <mergeCell ref="F6:F7"/>
    <mergeCell ref="B5:C5"/>
    <mergeCell ref="B6:B7"/>
    <mergeCell ref="H6:H7"/>
    <mergeCell ref="I6:I7"/>
    <mergeCell ref="J6:J7"/>
    <mergeCell ref="G6:G7"/>
  </mergeCells>
  <pageMargins left="0.78740157480314965" right="0.39370078740157483" top="0.19685039370078741" bottom="0.19685039370078741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40fozna</dc:creator>
  <dc:description>POI HSSF rep:2.46.0.82</dc:description>
  <cp:lastModifiedBy>Знаменка</cp:lastModifiedBy>
  <cp:lastPrinted>2022-06-29T01:00:14Z</cp:lastPrinted>
  <dcterms:created xsi:type="dcterms:W3CDTF">2018-12-18T03:02:38Z</dcterms:created>
  <dcterms:modified xsi:type="dcterms:W3CDTF">2022-06-29T01:00:19Z</dcterms:modified>
</cp:coreProperties>
</file>