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60" yWindow="-15" windowWidth="15315" windowHeight="12780" tabRatio="50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расходов'!$J$141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17" i="1" l="1"/>
  <c r="I117" i="1"/>
  <c r="G117" i="1"/>
  <c r="H124" i="1"/>
  <c r="H123" i="1" s="1"/>
  <c r="H122" i="1" s="1"/>
  <c r="H121" i="1" s="1"/>
  <c r="H120" i="1" s="1"/>
  <c r="H119" i="1" s="1"/>
  <c r="I124" i="1"/>
  <c r="I123" i="1" s="1"/>
  <c r="I122" i="1" s="1"/>
  <c r="I121" i="1" s="1"/>
  <c r="I120" i="1" s="1"/>
  <c r="I119" i="1" s="1"/>
  <c r="G124" i="1"/>
  <c r="G123" i="1" s="1"/>
  <c r="G122" i="1" s="1"/>
  <c r="G121" i="1" s="1"/>
  <c r="G120" i="1" s="1"/>
  <c r="G119" i="1" s="1"/>
  <c r="H116" i="1"/>
  <c r="I116" i="1"/>
  <c r="G116" i="1"/>
  <c r="H114" i="1"/>
  <c r="H113" i="1" s="1"/>
  <c r="I114" i="1"/>
  <c r="I113" i="1" s="1"/>
  <c r="G114" i="1"/>
  <c r="G113" i="1" s="1"/>
  <c r="H111" i="1"/>
  <c r="H110" i="1" s="1"/>
  <c r="I111" i="1"/>
  <c r="I110" i="1" s="1"/>
  <c r="G111" i="1"/>
  <c r="G110" i="1" s="1"/>
  <c r="H25" i="1" l="1"/>
  <c r="I25" i="1"/>
  <c r="G25" i="1"/>
  <c r="I64" i="1"/>
  <c r="I63" i="1" s="1"/>
  <c r="H64" i="1"/>
  <c r="H63" i="1" s="1"/>
  <c r="G64" i="1"/>
  <c r="G63" i="1" s="1"/>
  <c r="H91" i="1"/>
  <c r="H89" i="1" s="1"/>
  <c r="H88" i="1" s="1"/>
  <c r="H87" i="1" s="1"/>
  <c r="I91" i="1"/>
  <c r="I89" i="1" s="1"/>
  <c r="I88" i="1" s="1"/>
  <c r="I87" i="1" s="1"/>
  <c r="G91" i="1"/>
  <c r="G89" i="1" s="1"/>
  <c r="G88" i="1" s="1"/>
  <c r="G87" i="1" s="1"/>
  <c r="H90" i="1" l="1"/>
  <c r="I90" i="1"/>
  <c r="G90" i="1"/>
  <c r="H85" i="1"/>
  <c r="H84" i="1" s="1"/>
  <c r="I85" i="1"/>
  <c r="I84" i="1" s="1"/>
  <c r="G85" i="1"/>
  <c r="G84" i="1" s="1"/>
  <c r="H66" i="1"/>
  <c r="H62" i="1" s="1"/>
  <c r="H61" i="1" s="1"/>
  <c r="H60" i="1" s="1"/>
  <c r="H59" i="1" s="1"/>
  <c r="I66" i="1"/>
  <c r="I62" i="1" s="1"/>
  <c r="I61" i="1" s="1"/>
  <c r="I60" i="1" s="1"/>
  <c r="I59" i="1" s="1"/>
  <c r="G66" i="1"/>
  <c r="G62" i="1" s="1"/>
  <c r="H67" i="1"/>
  <c r="I67" i="1"/>
  <c r="G67" i="1"/>
  <c r="H69" i="1"/>
  <c r="I69" i="1"/>
  <c r="G69" i="1"/>
  <c r="G61" i="1" l="1"/>
  <c r="G60" i="1" s="1"/>
  <c r="G59" i="1" s="1"/>
  <c r="H43" i="1"/>
  <c r="H42" i="1" s="1"/>
  <c r="I43" i="1"/>
  <c r="I42" i="1" s="1"/>
  <c r="G43" i="1"/>
  <c r="G42" i="1" s="1"/>
  <c r="H37" i="1"/>
  <c r="H36" i="1" s="1"/>
  <c r="H35" i="1" s="1"/>
  <c r="H34" i="1" s="1"/>
  <c r="H33" i="1" s="1"/>
  <c r="I37" i="1"/>
  <c r="I36" i="1" s="1"/>
  <c r="I35" i="1" s="1"/>
  <c r="I34" i="1" s="1"/>
  <c r="I33" i="1" s="1"/>
  <c r="G37" i="1"/>
  <c r="G36" i="1" s="1"/>
  <c r="G35" i="1" s="1"/>
  <c r="G34" i="1" s="1"/>
  <c r="G33" i="1" s="1"/>
  <c r="G138" i="1" l="1"/>
  <c r="H138" i="1"/>
  <c r="I138" i="1"/>
  <c r="I76" i="1"/>
  <c r="I75" i="1" s="1"/>
  <c r="I74" i="1" s="1"/>
  <c r="I73" i="1" s="1"/>
  <c r="I72" i="1" s="1"/>
  <c r="H75" i="1"/>
  <c r="H74" i="1" s="1"/>
  <c r="H73" i="1" s="1"/>
  <c r="H72" i="1" s="1"/>
  <c r="G76" i="1"/>
  <c r="G75" i="1" s="1"/>
  <c r="G74" i="1" s="1"/>
  <c r="G73" i="1" s="1"/>
  <c r="G72" i="1" s="1"/>
  <c r="G46" i="1"/>
  <c r="G23" i="1"/>
  <c r="H23" i="1"/>
  <c r="H31" i="1" l="1"/>
  <c r="H30" i="1" s="1"/>
  <c r="I31" i="1"/>
  <c r="I30" i="1" s="1"/>
  <c r="G31" i="1"/>
  <c r="G30" i="1" s="1"/>
  <c r="H28" i="1"/>
  <c r="H27" i="1" s="1"/>
  <c r="I28" i="1"/>
  <c r="I27" i="1" s="1"/>
  <c r="G28" i="1"/>
  <c r="G27" i="1" s="1"/>
  <c r="I100" i="1"/>
  <c r="H106" i="1" l="1"/>
  <c r="I106" i="1"/>
  <c r="G106" i="1"/>
  <c r="H103" i="1"/>
  <c r="H102" i="1" s="1"/>
  <c r="I103" i="1"/>
  <c r="I102" i="1" s="1"/>
  <c r="G103" i="1"/>
  <c r="G102" i="1" s="1"/>
  <c r="H100" i="1" l="1"/>
  <c r="G57" i="1" l="1"/>
  <c r="G55" i="1" l="1"/>
  <c r="H55" i="1"/>
  <c r="I55" i="1"/>
  <c r="I137" i="1" l="1"/>
  <c r="I136" i="1" s="1"/>
  <c r="I135" i="1" s="1"/>
  <c r="I134" i="1" s="1"/>
  <c r="I133" i="1" s="1"/>
  <c r="G137" i="1"/>
  <c r="G136" i="1" s="1"/>
  <c r="G135" i="1" s="1"/>
  <c r="G134" i="1" s="1"/>
  <c r="G133" i="1" s="1"/>
  <c r="H137" i="1"/>
  <c r="H136" i="1" s="1"/>
  <c r="H135" i="1" s="1"/>
  <c r="H134" i="1" s="1"/>
  <c r="H133" i="1" s="1"/>
  <c r="I131" i="1"/>
  <c r="I130" i="1" s="1"/>
  <c r="I129" i="1" s="1"/>
  <c r="I128" i="1" s="1"/>
  <c r="I127" i="1" s="1"/>
  <c r="I126" i="1" s="1"/>
  <c r="H131" i="1"/>
  <c r="H130" i="1" s="1"/>
  <c r="H129" i="1" s="1"/>
  <c r="H128" i="1" s="1"/>
  <c r="H127" i="1" s="1"/>
  <c r="H126" i="1" s="1"/>
  <c r="G131" i="1"/>
  <c r="G130" i="1" s="1"/>
  <c r="G129" i="1" s="1"/>
  <c r="G128" i="1" s="1"/>
  <c r="G127" i="1" s="1"/>
  <c r="G126" i="1" s="1"/>
  <c r="I108" i="1"/>
  <c r="I105" i="1" s="1"/>
  <c r="H108" i="1"/>
  <c r="H105" i="1" s="1"/>
  <c r="G108" i="1"/>
  <c r="G105" i="1" s="1"/>
  <c r="G100" i="1"/>
  <c r="I98" i="1"/>
  <c r="I97" i="1" s="1"/>
  <c r="I96" i="1" s="1"/>
  <c r="H98" i="1"/>
  <c r="G98" i="1"/>
  <c r="I82" i="1"/>
  <c r="I81" i="1" s="1"/>
  <c r="I80" i="1" s="1"/>
  <c r="H82" i="1"/>
  <c r="G81" i="1"/>
  <c r="G80" i="1" s="1"/>
  <c r="I57" i="1"/>
  <c r="I54" i="1" s="1"/>
  <c r="I53" i="1" s="1"/>
  <c r="I52" i="1" s="1"/>
  <c r="I51" i="1" s="1"/>
  <c r="I50" i="1" s="1"/>
  <c r="H57" i="1"/>
  <c r="G54" i="1"/>
  <c r="G53" i="1" s="1"/>
  <c r="G52" i="1" s="1"/>
  <c r="G51" i="1" s="1"/>
  <c r="G50" i="1" s="1"/>
  <c r="H54" i="1"/>
  <c r="H53" i="1" s="1"/>
  <c r="H52" i="1" s="1"/>
  <c r="H51" i="1" s="1"/>
  <c r="H50" i="1" s="1"/>
  <c r="I48" i="1"/>
  <c r="I45" i="1" s="1"/>
  <c r="I41" i="1" s="1"/>
  <c r="H48" i="1"/>
  <c r="G48" i="1"/>
  <c r="G45" i="1" s="1"/>
  <c r="G41" i="1" s="1"/>
  <c r="I46" i="1"/>
  <c r="H46" i="1"/>
  <c r="H45" i="1"/>
  <c r="H41" i="1" s="1"/>
  <c r="I23" i="1"/>
  <c r="I21" i="1"/>
  <c r="I20" i="1" s="1"/>
  <c r="I19" i="1" s="1"/>
  <c r="H21" i="1"/>
  <c r="H20" i="1" s="1"/>
  <c r="H19" i="1" s="1"/>
  <c r="G21" i="1"/>
  <c r="I15" i="1"/>
  <c r="I14" i="1" s="1"/>
  <c r="I13" i="1" s="1"/>
  <c r="I12" i="1" s="1"/>
  <c r="I11" i="1" s="1"/>
  <c r="H15" i="1"/>
  <c r="H14" i="1" s="1"/>
  <c r="H13" i="1" s="1"/>
  <c r="H12" i="1" s="1"/>
  <c r="H11" i="1" s="1"/>
  <c r="G15" i="1"/>
  <c r="G14" i="1" s="1"/>
  <c r="G13" i="1" s="1"/>
  <c r="G12" i="1" s="1"/>
  <c r="G11" i="1" s="1"/>
  <c r="G20" i="1" l="1"/>
  <c r="G19" i="1" s="1"/>
  <c r="G18" i="1" s="1"/>
  <c r="G17" i="1" s="1"/>
  <c r="I79" i="1"/>
  <c r="I78" i="1" s="1"/>
  <c r="I71" i="1" s="1"/>
  <c r="H81" i="1"/>
  <c r="H80" i="1" s="1"/>
  <c r="H40" i="1"/>
  <c r="H39" i="1" s="1"/>
  <c r="G79" i="1"/>
  <c r="G78" i="1" s="1"/>
  <c r="G71" i="1" s="1"/>
  <c r="I95" i="1"/>
  <c r="I94" i="1" s="1"/>
  <c r="I93" i="1" s="1"/>
  <c r="G97" i="1"/>
  <c r="G96" i="1" s="1"/>
  <c r="I40" i="1"/>
  <c r="I39" i="1" s="1"/>
  <c r="G40" i="1"/>
  <c r="G39" i="1" s="1"/>
  <c r="I18" i="1"/>
  <c r="I17" i="1" s="1"/>
  <c r="I10" i="1" s="1"/>
  <c r="H97" i="1"/>
  <c r="H96" i="1" s="1"/>
  <c r="H18" i="1"/>
  <c r="H17" i="1" s="1"/>
  <c r="G10" i="1" l="1"/>
  <c r="I141" i="1"/>
  <c r="I9" i="1" s="1"/>
  <c r="H10" i="1"/>
  <c r="H79" i="1"/>
  <c r="H78" i="1" s="1"/>
  <c r="H71" i="1" s="1"/>
  <c r="G95" i="1"/>
  <c r="G94" i="1" s="1"/>
  <c r="G93" i="1" s="1"/>
  <c r="G141" i="1" s="1"/>
  <c r="H95" i="1"/>
  <c r="H94" i="1" s="1"/>
  <c r="H93" i="1" s="1"/>
  <c r="H141" i="1" l="1"/>
  <c r="H9" i="1" s="1"/>
  <c r="G9" i="1"/>
</calcChain>
</file>

<file path=xl/sharedStrings.xml><?xml version="1.0" encoding="utf-8"?>
<sst xmlns="http://schemas.openxmlformats.org/spreadsheetml/2006/main" count="586" uniqueCount="159">
  <si>
    <t>к решению Совета депутатов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</si>
  <si>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</si>
  <si>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</si>
  <si>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</si>
  <si>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</si>
  <si>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</si>
  <si>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</si>
  <si>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</si>
  <si>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</si>
  <si>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</si>
  <si>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</si>
  <si>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</si>
  <si>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</si>
  <si>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</si>
  <si>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</si>
  <si>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</si>
  <si>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Знаменского сельсовета</t>
  </si>
  <si>
    <t>813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</si>
  <si>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</si>
  <si>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</si>
  <si>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</si>
  <si>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</si>
  <si>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</si>
  <si>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</si>
  <si>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</si>
  <si>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</si>
  <si>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Глава муниципального образования в рамках непрограммных расходов сельсовета</t>
  </si>
  <si>
    <t>1920000200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</si>
  <si>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</si>
  <si>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</si>
  <si>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</si>
  <si>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</si>
  <si>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</si>
  <si>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</si>
  <si>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</si>
  <si>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</si>
  <si>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</si>
  <si>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</si>
  <si>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</si>
  <si>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</si>
  <si>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</si>
  <si>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</si>
  <si>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Другие общегосударственные вопросы</t>
  </si>
  <si>
    <t>0113</t>
  </si>
  <si>
    <t>Прочие мероприятия в рамках непрограммных расходов сельсовета</t>
  </si>
  <si>
    <t>1940000000</t>
  </si>
  <si>
    <t>Уплата налогов, сборов и иных платежей</t>
  </si>
  <si>
    <t>850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</si>
  <si>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</si>
  <si>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</si>
  <si>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 xml:space="preserve"> 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</si>
  <si>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</si>
  <si>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</si>
  <si>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</si>
  <si>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</si>
  <si>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</si>
  <si>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</si>
  <si>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Муниципальная программа "Социально-экономическое развитие сельсовета".</t>
  </si>
  <si>
    <t>1500000000</t>
  </si>
  <si>
    <t>Социальное обеспечение и иные выплаты населению</t>
  </si>
  <si>
    <t>300</t>
  </si>
  <si>
    <t>НАЦИОНАЛЬНАЯ ЭКОНОМИКА</t>
  </si>
  <si>
    <t>0400</t>
  </si>
  <si>
    <t>Дорожное хозяйство (дорожные фонды)</t>
  </si>
  <si>
    <t>0409</t>
  </si>
  <si>
    <t>Подпрограмма "Благоустройство и поддержка жилищно-коммунального хозяйства".</t>
  </si>
  <si>
    <t>1520000000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</si>
  <si>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</si>
  <si>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</si>
  <si>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ЖИЛИЩНО-КОММУНАЛЬНОЕ ХОЗЯЙСТВО</t>
  </si>
  <si>
    <t>0500</t>
  </si>
  <si>
    <t>Благоустройство</t>
  </si>
  <si>
    <t>0503</t>
  </si>
  <si>
    <t>Расходы на выплаты персоналу казенных учреждений</t>
  </si>
  <si>
    <t>110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</si>
  <si>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</si>
  <si>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</si>
  <si>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1520088630</t>
  </si>
  <si>
    <t>Подпрограмма "Поддержка и развитие социальной сферы".</t>
  </si>
  <si>
    <t>1530000000</t>
  </si>
  <si>
    <t>СОЦИАЛЬНАЯ ПОЛИТИКА</t>
  </si>
  <si>
    <t>1000</t>
  </si>
  <si>
    <t>Пенсионное обеспечение</t>
  </si>
  <si>
    <t>1001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</si>
  <si>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</si>
  <si>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</si>
  <si>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</si>
  <si>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</si>
  <si>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</si>
  <si>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</si>
  <si>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</si>
  <si>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</si>
  <si>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</si>
  <si>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</si>
  <si>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</si>
  <si>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</si>
  <si>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</si>
  <si>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</si>
  <si>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</si>
  <si>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</si>
  <si>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Условно-утвержденные расходы</t>
  </si>
  <si>
    <t>ВСЕГО:</t>
  </si>
  <si>
    <t>Сумма на 2023 год</t>
  </si>
  <si>
    <t>Приложение 4</t>
  </si>
  <si>
    <t>Сумма на 2024 год</t>
  </si>
  <si>
    <t>1520088620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</si>
  <si>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</si>
  <si>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</si>
  <si>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1920000888</t>
  </si>
  <si>
    <t>1510000000</t>
  </si>
  <si>
    <t>Ведомственная структура расходов бюджета сельсовета на 2023 год и плановый период 2023-2024 годов</t>
  </si>
  <si>
    <t>Сумма на 2025 год</t>
  </si>
  <si>
    <t>Водное хозяйство</t>
  </si>
  <si>
    <t>0406</t>
  </si>
  <si>
    <t>1510088560</t>
  </si>
  <si>
    <t>Подпрограмма "Защита населения и территории сельсовета от чрезвычайных ситуаций и стихийных бедствий".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</si>
  <si>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</si>
  <si>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Расходы на выплату премий муниципальным служащим в рамках непрограммных расходов сельсовета</t>
  </si>
  <si>
    <t>Резервные фонды</t>
  </si>
  <si>
    <t>0111</t>
  </si>
  <si>
    <t>Резервные фонды в рамках непрограммных расходов сельсовета</t>
  </si>
  <si>
    <t>1930000000</t>
  </si>
  <si>
    <t>Расходы за счёт средств резервного фонда администрации сельсовета в рамках непрограммных расходов сельсовета</t>
  </si>
  <si>
    <t>1930000200</t>
  </si>
  <si>
    <t>Резервные средства</t>
  </si>
  <si>
    <t>870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</si>
  <si>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</si>
  <si>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</si>
  <si>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Сбор и вывоз ТКО, ликвидация несанкционированных свалок. Благоустройство и поддержка жилищно-коммунального хозяйства,муниципальной программы "Социально-экономическое развитие сельсовета "</t>
  </si>
  <si>
    <t>Прочие мероприятия в области благоустройства. Благоустройство и поддержка жилищно-коммунального хозяйства,муниципальной программы "Социально-экономическое развитие сельсовета "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</si>
  <si>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</si>
  <si>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</si>
  <si>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</si>
  <si>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</si>
  <si>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</si>
  <si>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</si>
  <si>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Иные выплаты населению</t>
  </si>
  <si>
    <t>360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</si>
  <si>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</si>
  <si>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</si>
  <si>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1510088530</t>
  </si>
  <si>
    <t>Другие вопросы в области национальной экономики</t>
  </si>
  <si>
    <t>0412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</si>
  <si>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</si>
  <si>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</si>
  <si>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Расходы бюджета сельсовета по  обеспечению пожарной безопасности.Защита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</si>
  <si>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</si>
  <si>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15200S6410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</si>
  <si>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</si>
  <si>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</si>
  <si>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развитие"</t>
  </si>
  <si>
    <t>15203S6410</t>
  </si>
  <si>
    <t>КУЛЬТУРА, КИНЕМАТОГРАФИЯ</t>
  </si>
  <si>
    <t>0800</t>
  </si>
  <si>
    <t>Культура</t>
  </si>
  <si>
    <t>0801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</si>
  <si>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</si>
  <si>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</si>
  <si>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от 06.06.2023 г. № 132-42-рс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</si>
</sst>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5" fillId="0" borderId="2" xfId="0" applyNumberFormat="1" applyFont="1" applyBorder="1" applyAlignment="1" applyProtection="1">
      <alignment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0" fillId="0" borderId="0" xfId="0" applyNumberFormat="1"/>
    <xf numFmtId="4" fontId="1" fillId="0" borderId="1" xfId="0" applyNumberFormat="1" applyFont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" fontId="1" fillId="2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Alignment="1">
      <alignment vertical="center"/>
    </xf>
    <xf numFmtId="49" fontId="1" fillId="3" borderId="1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" fontId="6" fillId="2" borderId="1" xfId="0" applyNumberFormat="1" applyFont="1" applyFill="1" applyBorder="1" applyAlignment="1" applyProtection="1">
      <alignment horizontal="right" vertical="top" wrapText="1"/>
    </xf>
    <xf numFmtId="49" fontId="1" fillId="4" borderId="1" xfId="0" applyNumberFormat="1" applyFont="1" applyFill="1" applyBorder="1" applyAlignment="1" applyProtection="1">
      <alignment horizontal="left" vertical="center" wrapText="1"/>
    </xf>
    <xf numFmtId="49" fontId="6" fillId="4" borderId="1" xfId="0" applyNumberFormat="1" applyFont="1" applyFill="1" applyBorder="1" applyAlignment="1" applyProtection="1">
      <alignment horizontal="left" vertical="top" wrapText="1"/>
    </xf>
    <xf numFmtId="49" fontId="6" fillId="4" borderId="1" xfId="0" applyNumberFormat="1" applyFont="1" applyFill="1" applyBorder="1" applyAlignment="1" applyProtection="1">
      <alignment horizontal="center" vertical="top" wrapText="1"/>
    </xf>
    <xf numFmtId="49" fontId="1" fillId="4" borderId="1" xfId="0" applyNumberFormat="1" applyFont="1" applyFill="1" applyBorder="1" applyAlignment="1" applyProtection="1">
      <alignment horizontal="left" vertical="top" wrapText="1"/>
    </xf>
    <xf numFmtId="49" fontId="1" fillId="4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5" borderId="1" xfId="0" applyNumberFormat="1" applyFont="1" applyFill="1" applyBorder="1" applyAlignment="1" applyProtection="1">
      <alignment horizontal="center" vertical="top" wrapText="1"/>
    </xf>
    <xf numFmtId="4" fontId="1" fillId="4" borderId="1" xfId="0" applyNumberFormat="1" applyFont="1" applyFill="1" applyBorder="1" applyAlignment="1" applyProtection="1">
      <alignment horizontal="right" vertical="top" wrapText="1"/>
    </xf>
    <xf numFmtId="49" fontId="1" fillId="5" borderId="1" xfId="0" applyNumberFormat="1" applyFont="1" applyFill="1" applyBorder="1" applyAlignment="1" applyProtection="1">
      <alignment horizontal="left" vertical="top" wrapText="1"/>
    </xf>
    <xf numFmtId="49" fontId="6" fillId="5" borderId="1" xfId="0" applyNumberFormat="1" applyFont="1" applyFill="1" applyBorder="1" applyAlignment="1" applyProtection="1">
      <alignment horizontal="center" vertical="top" wrapText="1"/>
    </xf>
    <xf numFmtId="4" fontId="6" fillId="4" borderId="1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/>
    </xf>
    <xf numFmtId="0" fontId="3" fillId="0" borderId="0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1"/>
  <sheetViews>
    <sheetView tabSelected="1" workbookViewId="0">
      <selection activeCell="K13" sqref="K13"/>
    </sheetView>
  </sheetViews>
  <sheetFormatPr defaultRowHeight="12.75" x14ac:dyDescent="0.2"/>
  <cols>
    <col min="1" max="1" width="6.140625" style="1" customWidth="1"/>
    <col min="2" max="2" width="41.28515625" style="2" customWidth="1"/>
    <col min="3" max="3" width="7.5703125" style="2" customWidth="1"/>
    <col min="4" max="4" width="7.42578125" style="2" customWidth="1"/>
    <col min="5" max="5" width="11.7109375" style="2" customWidth="1"/>
    <col min="6" max="6" width="7.5703125" style="2" customWidth="1"/>
    <col min="7" max="9" width="15.7109375" style="2" customWidth="1"/>
    <col min="10" max="10" width="8.85546875" customWidth="1"/>
    <col min="11" max="11" width="12.7109375" customWidth="1"/>
    <col min="12" max="1025" width="8.7109375" customWidth="1"/>
  </cols>
  <sheetData>
    <row r="1" spans="1:11" s="7" customFormat="1" x14ac:dyDescent="0.2">
      <c r="A1" s="3"/>
      <c r="B1" s="4"/>
      <c r="C1" s="5"/>
      <c r="D1" s="6"/>
      <c r="E1" s="6"/>
      <c r="F1" s="6"/>
      <c r="G1" s="6"/>
      <c r="H1" s="48" t="s">
        <v>103</v>
      </c>
      <c r="I1" s="48"/>
    </row>
    <row r="2" spans="1:11" s="7" customFormat="1" x14ac:dyDescent="0.2">
      <c r="A2" s="3"/>
      <c r="B2" s="4"/>
      <c r="C2" s="8"/>
      <c r="D2" s="4"/>
      <c r="E2" s="4"/>
      <c r="F2" s="4"/>
      <c r="G2" s="4"/>
      <c r="H2" s="49" t="s">
        <v>0</v>
      </c>
      <c r="I2" s="49"/>
    </row>
    <row r="3" spans="1:11" s="7" customFormat="1" ht="12.75" customHeight="1" x14ac:dyDescent="0.2">
      <c r="A3" s="3"/>
      <c r="B3" s="8"/>
      <c r="C3" s="8"/>
      <c r="D3" s="8"/>
      <c r="E3" s="8"/>
      <c r="F3" s="8"/>
      <c r="G3" s="8"/>
      <c r="H3" s="50" t="s">
        <v>158</v>
      </c>
      <c r="I3" s="50"/>
    </row>
    <row r="4" spans="1:11" s="7" customFormat="1" ht="24.75" customHeight="1" x14ac:dyDescent="0.2">
      <c r="A4" s="51" t="s">
        <v>110</v>
      </c>
      <c r="B4" s="51"/>
      <c r="C4" s="51"/>
      <c r="D4" s="51"/>
      <c r="E4" s="51"/>
      <c r="F4" s="51"/>
      <c r="G4" s="51"/>
      <c r="H4" s="51"/>
      <c r="I4" s="51"/>
    </row>
    <row r="5" spans="1:11" s="7" customFormat="1" ht="13.5" customHeight="1" x14ac:dyDescent="0.2">
      <c r="A5" s="3"/>
      <c r="B5" s="49"/>
      <c r="C5" s="49"/>
      <c r="D5" s="6"/>
      <c r="E5" s="8"/>
      <c r="F5" s="8"/>
      <c r="G5" s="8"/>
      <c r="H5" s="8"/>
      <c r="I5" s="9" t="s">
        <v>1</v>
      </c>
    </row>
    <row r="6" spans="1:11" s="11" customFormat="1" ht="12.75" customHeight="1" x14ac:dyDescent="0.2">
      <c r="A6" s="53" t="s">
        <v>2</v>
      </c>
      <c r="B6" s="52" t="s">
        <v>3</v>
      </c>
      <c r="C6" s="52" t="s">
        <v>4</v>
      </c>
      <c r="D6" s="52" t="s">
        <v>5</v>
      </c>
      <c r="E6" s="52" t="s">
        <v>6</v>
      </c>
      <c r="F6" s="52" t="s">
        <v>7</v>
      </c>
      <c r="G6" s="52" t="s">
        <v>102</v>
      </c>
      <c r="H6" s="52" t="s">
        <v>104</v>
      </c>
      <c r="I6" s="52" t="s">
        <v>111</v>
      </c>
      <c r="J6" s="10"/>
    </row>
    <row r="7" spans="1:11" s="11" customFormat="1" ht="12" x14ac:dyDescent="0.2">
      <c r="A7" s="53"/>
      <c r="B7" s="52"/>
      <c r="C7" s="52"/>
      <c r="D7" s="52"/>
      <c r="E7" s="52"/>
      <c r="F7" s="52"/>
      <c r="G7" s="52"/>
      <c r="H7" s="52"/>
      <c r="I7" s="52"/>
      <c r="J7" s="10"/>
    </row>
    <row r="8" spans="1:11" x14ac:dyDescent="0.2">
      <c r="A8" s="12">
        <v>1</v>
      </c>
      <c r="B8" s="13" t="s">
        <v>8</v>
      </c>
      <c r="C8" s="13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3" t="s">
        <v>15</v>
      </c>
      <c r="J8" s="14"/>
    </row>
    <row r="9" spans="1:11" x14ac:dyDescent="0.2">
      <c r="A9" s="12">
        <v>1</v>
      </c>
      <c r="B9" s="15" t="s">
        <v>16</v>
      </c>
      <c r="C9" s="16" t="s">
        <v>17</v>
      </c>
      <c r="D9" s="16"/>
      <c r="E9" s="16"/>
      <c r="F9" s="16"/>
      <c r="G9" s="17">
        <f>G141</f>
        <v>16994622.75</v>
      </c>
      <c r="H9" s="28">
        <f t="shared" ref="H9:I9" si="0">H141</f>
        <v>10754395</v>
      </c>
      <c r="I9" s="28">
        <f t="shared" si="0"/>
        <v>10663023</v>
      </c>
    </row>
    <row r="10" spans="1:11" x14ac:dyDescent="0.2">
      <c r="A10" s="12">
        <v>2</v>
      </c>
      <c r="B10" s="15" t="s">
        <v>18</v>
      </c>
      <c r="C10" s="16" t="s">
        <v>17</v>
      </c>
      <c r="D10" s="16" t="s">
        <v>19</v>
      </c>
      <c r="E10" s="16"/>
      <c r="F10" s="16"/>
      <c r="G10" s="17">
        <f>G11+G17+G39+G33</f>
        <v>5979524.5300000003</v>
      </c>
      <c r="H10" s="28">
        <f>H11+H17+H39</f>
        <v>5536209</v>
      </c>
      <c r="I10" s="28">
        <f>I11+I17+I39</f>
        <v>5386209</v>
      </c>
    </row>
    <row r="11" spans="1:11" ht="38.25" x14ac:dyDescent="0.2">
      <c r="A11" s="12">
        <v>3</v>
      </c>
      <c r="B11" s="18" t="s">
        <v>20</v>
      </c>
      <c r="C11" s="16" t="s">
        <v>17</v>
      </c>
      <c r="D11" s="16" t="s">
        <v>21</v>
      </c>
      <c r="E11" s="16"/>
      <c r="F11" s="16"/>
      <c r="G11" s="17">
        <f t="shared" ref="G11:I15" si="1">G12</f>
        <v>1021035</v>
      </c>
      <c r="H11" s="17">
        <f t="shared" si="1"/>
        <v>1021035</v>
      </c>
      <c r="I11" s="17">
        <f t="shared" si="1"/>
        <v>1021035</v>
      </c>
    </row>
    <row r="12" spans="1:11" x14ac:dyDescent="0.2">
      <c r="A12" s="12">
        <v>4</v>
      </c>
      <c r="B12" s="18" t="s">
        <v>22</v>
      </c>
      <c r="C12" s="19" t="s">
        <v>17</v>
      </c>
      <c r="D12" s="19" t="s">
        <v>21</v>
      </c>
      <c r="E12" s="19" t="s">
        <v>23</v>
      </c>
      <c r="F12" s="19"/>
      <c r="G12" s="20">
        <f t="shared" si="1"/>
        <v>1021035</v>
      </c>
      <c r="H12" s="20">
        <f t="shared" si="1"/>
        <v>1021035</v>
      </c>
      <c r="I12" s="20">
        <f t="shared" si="1"/>
        <v>1021035</v>
      </c>
    </row>
    <row r="13" spans="1:11" ht="25.5" x14ac:dyDescent="0.2">
      <c r="A13" s="12">
        <v>5</v>
      </c>
      <c r="B13" s="18" t="s">
        <v>24</v>
      </c>
      <c r="C13" s="19" t="s">
        <v>17</v>
      </c>
      <c r="D13" s="19" t="s">
        <v>21</v>
      </c>
      <c r="E13" s="19" t="s">
        <v>25</v>
      </c>
      <c r="F13" s="19"/>
      <c r="G13" s="20">
        <f t="shared" si="1"/>
        <v>1021035</v>
      </c>
      <c r="H13" s="20">
        <f t="shared" si="1"/>
        <v>1021035</v>
      </c>
      <c r="I13" s="20">
        <f t="shared" si="1"/>
        <v>1021035</v>
      </c>
      <c r="K13" s="21"/>
    </row>
    <row r="14" spans="1:11" ht="25.5" x14ac:dyDescent="0.2">
      <c r="A14" s="12">
        <v>6</v>
      </c>
      <c r="B14" s="18" t="s">
        <v>26</v>
      </c>
      <c r="C14" s="19" t="s">
        <v>17</v>
      </c>
      <c r="D14" s="19" t="s">
        <v>21</v>
      </c>
      <c r="E14" s="19" t="s">
        <v>27</v>
      </c>
      <c r="F14" s="19"/>
      <c r="G14" s="20">
        <f t="shared" si="1"/>
        <v>1021035</v>
      </c>
      <c r="H14" s="20">
        <f t="shared" si="1"/>
        <v>1021035</v>
      </c>
      <c r="I14" s="20">
        <f t="shared" si="1"/>
        <v>1021035</v>
      </c>
    </row>
    <row r="15" spans="1:11" ht="69.75" customHeight="1" x14ac:dyDescent="0.2">
      <c r="A15" s="12">
        <v>7</v>
      </c>
      <c r="B15" s="18" t="s">
        <v>28</v>
      </c>
      <c r="C15" s="19" t="s">
        <v>17</v>
      </c>
      <c r="D15" s="19" t="s">
        <v>21</v>
      </c>
      <c r="E15" s="19" t="s">
        <v>27</v>
      </c>
      <c r="F15" s="19" t="s">
        <v>29</v>
      </c>
      <c r="G15" s="20">
        <f t="shared" si="1"/>
        <v>1021035</v>
      </c>
      <c r="H15" s="20">
        <f t="shared" si="1"/>
        <v>1021035</v>
      </c>
      <c r="I15" s="20">
        <f t="shared" si="1"/>
        <v>1021035</v>
      </c>
    </row>
    <row r="16" spans="1:11" ht="25.5" x14ac:dyDescent="0.2">
      <c r="A16" s="12">
        <v>8</v>
      </c>
      <c r="B16" s="18" t="s">
        <v>30</v>
      </c>
      <c r="C16" s="16" t="s">
        <v>17</v>
      </c>
      <c r="D16" s="16" t="s">
        <v>21</v>
      </c>
      <c r="E16" s="16" t="s">
        <v>27</v>
      </c>
      <c r="F16" s="16" t="s">
        <v>31</v>
      </c>
      <c r="G16" s="20">
        <v>1021035</v>
      </c>
      <c r="H16" s="20">
        <v>1021035</v>
      </c>
      <c r="I16" s="20">
        <v>1021035</v>
      </c>
    </row>
    <row r="17" spans="1:14" ht="51" x14ac:dyDescent="0.2">
      <c r="A17" s="12">
        <v>9</v>
      </c>
      <c r="B17" s="18" t="s">
        <v>32</v>
      </c>
      <c r="C17" s="16" t="s">
        <v>17</v>
      </c>
      <c r="D17" s="16" t="s">
        <v>33</v>
      </c>
      <c r="E17" s="16"/>
      <c r="F17" s="16"/>
      <c r="G17" s="17">
        <f t="shared" ref="G17:I18" si="2">G18</f>
        <v>4935289.53</v>
      </c>
      <c r="H17" s="17">
        <f t="shared" si="2"/>
        <v>4496374</v>
      </c>
      <c r="I17" s="17">
        <f t="shared" si="2"/>
        <v>4346374</v>
      </c>
    </row>
    <row r="18" spans="1:14" x14ac:dyDescent="0.2">
      <c r="A18" s="12">
        <v>10</v>
      </c>
      <c r="B18" s="18" t="s">
        <v>22</v>
      </c>
      <c r="C18" s="16" t="s">
        <v>17</v>
      </c>
      <c r="D18" s="16" t="s">
        <v>33</v>
      </c>
      <c r="E18" s="16" t="s">
        <v>23</v>
      </c>
      <c r="F18" s="16"/>
      <c r="G18" s="17">
        <f>G19</f>
        <v>4935289.53</v>
      </c>
      <c r="H18" s="17">
        <f t="shared" si="2"/>
        <v>4496374</v>
      </c>
      <c r="I18" s="17">
        <f t="shared" si="2"/>
        <v>4346374</v>
      </c>
    </row>
    <row r="19" spans="1:14" ht="25.5" x14ac:dyDescent="0.2">
      <c r="A19" s="12">
        <v>11</v>
      </c>
      <c r="B19" s="18" t="s">
        <v>24</v>
      </c>
      <c r="C19" s="19" t="s">
        <v>17</v>
      </c>
      <c r="D19" s="19" t="s">
        <v>33</v>
      </c>
      <c r="E19" s="19" t="s">
        <v>25</v>
      </c>
      <c r="F19" s="19"/>
      <c r="G19" s="20">
        <f>G20+G27+G30</f>
        <v>4935289.53</v>
      </c>
      <c r="H19" s="22">
        <f>H20+H27+H30</f>
        <v>4496374</v>
      </c>
      <c r="I19" s="22">
        <f>I20+I27+I30</f>
        <v>4346374</v>
      </c>
    </row>
    <row r="20" spans="1:14" ht="51" x14ac:dyDescent="0.2">
      <c r="A20" s="12">
        <v>12</v>
      </c>
      <c r="B20" s="18" t="s">
        <v>34</v>
      </c>
      <c r="C20" s="19" t="s">
        <v>17</v>
      </c>
      <c r="D20" s="19" t="s">
        <v>33</v>
      </c>
      <c r="E20" s="19" t="s">
        <v>35</v>
      </c>
      <c r="F20" s="19"/>
      <c r="G20" s="22">
        <f>G21+G24+G26</f>
        <v>3650081.5300000003</v>
      </c>
      <c r="H20" s="22">
        <f>H21+H24</f>
        <v>2871777</v>
      </c>
      <c r="I20" s="22">
        <f>I21+I24</f>
        <v>2721777</v>
      </c>
    </row>
    <row r="21" spans="1:14" ht="76.5" x14ac:dyDescent="0.2">
      <c r="A21" s="12">
        <v>13</v>
      </c>
      <c r="B21" s="18" t="s">
        <v>28</v>
      </c>
      <c r="C21" s="19" t="s">
        <v>17</v>
      </c>
      <c r="D21" s="19" t="s">
        <v>33</v>
      </c>
      <c r="E21" s="19" t="s">
        <v>35</v>
      </c>
      <c r="F21" s="19" t="s">
        <v>29</v>
      </c>
      <c r="G21" s="22">
        <f>G22</f>
        <v>2651777</v>
      </c>
      <c r="H21" s="20">
        <f>H22</f>
        <v>2651777</v>
      </c>
      <c r="I21" s="20">
        <f>I22</f>
        <v>2651777</v>
      </c>
      <c r="N21" s="47"/>
    </row>
    <row r="22" spans="1:14" ht="25.5" x14ac:dyDescent="0.2">
      <c r="A22" s="12">
        <v>14</v>
      </c>
      <c r="B22" s="18" t="s">
        <v>30</v>
      </c>
      <c r="C22" s="16" t="s">
        <v>17</v>
      </c>
      <c r="D22" s="16" t="s">
        <v>33</v>
      </c>
      <c r="E22" s="16" t="s">
        <v>35</v>
      </c>
      <c r="F22" s="16" t="s">
        <v>31</v>
      </c>
      <c r="G22" s="22">
        <v>2651777</v>
      </c>
      <c r="H22" s="20">
        <v>2651777</v>
      </c>
      <c r="I22" s="20">
        <v>2651777</v>
      </c>
      <c r="N22" s="47"/>
    </row>
    <row r="23" spans="1:14" ht="25.5" x14ac:dyDescent="0.2">
      <c r="A23" s="12">
        <v>15</v>
      </c>
      <c r="B23" s="18" t="s">
        <v>36</v>
      </c>
      <c r="C23" s="19" t="s">
        <v>17</v>
      </c>
      <c r="D23" s="19" t="s">
        <v>33</v>
      </c>
      <c r="E23" s="19" t="s">
        <v>35</v>
      </c>
      <c r="F23" s="19" t="s">
        <v>37</v>
      </c>
      <c r="G23" s="20">
        <f>G24</f>
        <v>948304.53</v>
      </c>
      <c r="H23" s="20">
        <f>H24</f>
        <v>220000</v>
      </c>
      <c r="I23" s="20">
        <f>I24</f>
        <v>70000</v>
      </c>
    </row>
    <row r="24" spans="1:14" ht="38.25" x14ac:dyDescent="0.2">
      <c r="A24" s="12">
        <v>16</v>
      </c>
      <c r="B24" s="18" t="s">
        <v>38</v>
      </c>
      <c r="C24" s="16" t="s">
        <v>17</v>
      </c>
      <c r="D24" s="16" t="s">
        <v>33</v>
      </c>
      <c r="E24" s="16" t="s">
        <v>35</v>
      </c>
      <c r="F24" s="16" t="s">
        <v>39</v>
      </c>
      <c r="G24" s="28">
        <v>948304.53</v>
      </c>
      <c r="H24" s="28">
        <v>220000</v>
      </c>
      <c r="I24" s="28">
        <v>70000</v>
      </c>
    </row>
    <row r="25" spans="1:14" x14ac:dyDescent="0.2">
      <c r="A25" s="12">
        <v>17</v>
      </c>
      <c r="B25" s="18" t="s">
        <v>40</v>
      </c>
      <c r="C25" s="19" t="s">
        <v>17</v>
      </c>
      <c r="D25" s="19" t="s">
        <v>33</v>
      </c>
      <c r="E25" s="19" t="s">
        <v>35</v>
      </c>
      <c r="F25" s="19" t="s">
        <v>41</v>
      </c>
      <c r="G25" s="22">
        <f>G26</f>
        <v>50000</v>
      </c>
      <c r="H25" s="22">
        <f t="shared" ref="H25:I25" si="3">H26</f>
        <v>0</v>
      </c>
      <c r="I25" s="22">
        <f t="shared" si="3"/>
        <v>0</v>
      </c>
    </row>
    <row r="26" spans="1:14" x14ac:dyDescent="0.2">
      <c r="A26" s="12">
        <v>18</v>
      </c>
      <c r="B26" s="18" t="s">
        <v>46</v>
      </c>
      <c r="C26" s="16" t="s">
        <v>17</v>
      </c>
      <c r="D26" s="16" t="s">
        <v>33</v>
      </c>
      <c r="E26" s="16" t="s">
        <v>35</v>
      </c>
      <c r="F26" s="16" t="s">
        <v>47</v>
      </c>
      <c r="G26" s="28">
        <v>50000</v>
      </c>
      <c r="H26" s="28">
        <v>0</v>
      </c>
      <c r="I26" s="28">
        <v>0</v>
      </c>
    </row>
    <row r="27" spans="1:14" ht="51" x14ac:dyDescent="0.2">
      <c r="A27" s="12">
        <v>19</v>
      </c>
      <c r="B27" s="18" t="s">
        <v>107</v>
      </c>
      <c r="C27" s="19" t="s">
        <v>17</v>
      </c>
      <c r="D27" s="19" t="s">
        <v>33</v>
      </c>
      <c r="E27" s="19" t="s">
        <v>106</v>
      </c>
      <c r="F27" s="19"/>
      <c r="G27" s="22">
        <f>G28</f>
        <v>1020033</v>
      </c>
      <c r="H27" s="22">
        <f t="shared" ref="H27:I27" si="4">H28</f>
        <v>1359422</v>
      </c>
      <c r="I27" s="22">
        <f t="shared" si="4"/>
        <v>1359422</v>
      </c>
    </row>
    <row r="28" spans="1:14" ht="76.5" x14ac:dyDescent="0.2">
      <c r="A28" s="12">
        <v>20</v>
      </c>
      <c r="B28" s="18" t="s">
        <v>28</v>
      </c>
      <c r="C28" s="19" t="s">
        <v>17</v>
      </c>
      <c r="D28" s="19" t="s">
        <v>33</v>
      </c>
      <c r="E28" s="19" t="s">
        <v>106</v>
      </c>
      <c r="F28" s="19" t="s">
        <v>29</v>
      </c>
      <c r="G28" s="22">
        <f>G29</f>
        <v>1020033</v>
      </c>
      <c r="H28" s="22">
        <f t="shared" ref="H28:I28" si="5">H29</f>
        <v>1359422</v>
      </c>
      <c r="I28" s="22">
        <f t="shared" si="5"/>
        <v>1359422</v>
      </c>
    </row>
    <row r="29" spans="1:14" ht="25.5" x14ac:dyDescent="0.2">
      <c r="A29" s="12">
        <v>21</v>
      </c>
      <c r="B29" s="18" t="s">
        <v>30</v>
      </c>
      <c r="C29" s="16" t="s">
        <v>17</v>
      </c>
      <c r="D29" s="16" t="s">
        <v>33</v>
      </c>
      <c r="E29" s="19" t="s">
        <v>106</v>
      </c>
      <c r="F29" s="16" t="s">
        <v>31</v>
      </c>
      <c r="G29" s="22">
        <v>1020033</v>
      </c>
      <c r="H29" s="22">
        <v>1359422</v>
      </c>
      <c r="I29" s="22">
        <v>1359422</v>
      </c>
    </row>
    <row r="30" spans="1:14" ht="38.25" x14ac:dyDescent="0.2">
      <c r="A30" s="12">
        <v>22</v>
      </c>
      <c r="B30" s="36" t="s">
        <v>117</v>
      </c>
      <c r="C30" s="19" t="s">
        <v>17</v>
      </c>
      <c r="D30" s="19" t="s">
        <v>33</v>
      </c>
      <c r="E30" s="19" t="s">
        <v>108</v>
      </c>
      <c r="F30" s="19"/>
      <c r="G30" s="22">
        <f>G31</f>
        <v>265175</v>
      </c>
      <c r="H30" s="22">
        <f t="shared" ref="H30:I30" si="6">H31</f>
        <v>265175</v>
      </c>
      <c r="I30" s="22">
        <f t="shared" si="6"/>
        <v>265175</v>
      </c>
    </row>
    <row r="31" spans="1:14" ht="76.5" x14ac:dyDescent="0.2">
      <c r="A31" s="12">
        <v>23</v>
      </c>
      <c r="B31" s="18" t="s">
        <v>28</v>
      </c>
      <c r="C31" s="19" t="s">
        <v>17</v>
      </c>
      <c r="D31" s="19" t="s">
        <v>33</v>
      </c>
      <c r="E31" s="19" t="s">
        <v>108</v>
      </c>
      <c r="F31" s="19" t="s">
        <v>29</v>
      </c>
      <c r="G31" s="22">
        <f>G32</f>
        <v>265175</v>
      </c>
      <c r="H31" s="22">
        <f t="shared" ref="H31:I31" si="7">H32</f>
        <v>265175</v>
      </c>
      <c r="I31" s="22">
        <f t="shared" si="7"/>
        <v>265175</v>
      </c>
    </row>
    <row r="32" spans="1:14" ht="25.5" x14ac:dyDescent="0.2">
      <c r="A32" s="12">
        <v>24</v>
      </c>
      <c r="B32" s="18" t="s">
        <v>30</v>
      </c>
      <c r="C32" s="16" t="s">
        <v>17</v>
      </c>
      <c r="D32" s="16" t="s">
        <v>33</v>
      </c>
      <c r="E32" s="19" t="s">
        <v>108</v>
      </c>
      <c r="F32" s="16" t="s">
        <v>31</v>
      </c>
      <c r="G32" s="22">
        <v>265175</v>
      </c>
      <c r="H32" s="22">
        <v>265175</v>
      </c>
      <c r="I32" s="22">
        <v>265175</v>
      </c>
    </row>
    <row r="33" spans="1:11" x14ac:dyDescent="0.2">
      <c r="A33" s="12">
        <v>25</v>
      </c>
      <c r="B33" s="15" t="s">
        <v>118</v>
      </c>
      <c r="C33" s="16" t="s">
        <v>17</v>
      </c>
      <c r="D33" s="16" t="s">
        <v>119</v>
      </c>
      <c r="E33" s="16"/>
      <c r="F33" s="16"/>
      <c r="G33" s="22">
        <f>G34</f>
        <v>1000</v>
      </c>
      <c r="H33" s="22">
        <f t="shared" ref="H33:I33" si="8">H34</f>
        <v>0</v>
      </c>
      <c r="I33" s="22">
        <f t="shared" si="8"/>
        <v>0</v>
      </c>
    </row>
    <row r="34" spans="1:11" x14ac:dyDescent="0.2">
      <c r="A34" s="12">
        <v>26</v>
      </c>
      <c r="B34" s="18" t="s">
        <v>22</v>
      </c>
      <c r="C34" s="19" t="s">
        <v>17</v>
      </c>
      <c r="D34" s="19" t="s">
        <v>119</v>
      </c>
      <c r="E34" s="19" t="s">
        <v>23</v>
      </c>
      <c r="F34" s="19"/>
      <c r="G34" s="22">
        <f>G35</f>
        <v>1000</v>
      </c>
      <c r="H34" s="22">
        <f t="shared" ref="H34:I34" si="9">H35</f>
        <v>0</v>
      </c>
      <c r="I34" s="22">
        <f t="shared" si="9"/>
        <v>0</v>
      </c>
    </row>
    <row r="35" spans="1:11" ht="25.5" x14ac:dyDescent="0.2">
      <c r="A35" s="12">
        <v>27</v>
      </c>
      <c r="B35" s="18" t="s">
        <v>120</v>
      </c>
      <c r="C35" s="19" t="s">
        <v>17</v>
      </c>
      <c r="D35" s="19" t="s">
        <v>119</v>
      </c>
      <c r="E35" s="19" t="s">
        <v>121</v>
      </c>
      <c r="F35" s="19"/>
      <c r="G35" s="22">
        <f>G36</f>
        <v>1000</v>
      </c>
      <c r="H35" s="22">
        <f t="shared" ref="H35:I35" si="10">H36</f>
        <v>0</v>
      </c>
      <c r="I35" s="22">
        <f t="shared" si="10"/>
        <v>0</v>
      </c>
    </row>
    <row r="36" spans="1:11" ht="38.25" x14ac:dyDescent="0.2">
      <c r="A36" s="12">
        <v>28</v>
      </c>
      <c r="B36" s="18" t="s">
        <v>122</v>
      </c>
      <c r="C36" s="19" t="s">
        <v>17</v>
      </c>
      <c r="D36" s="19" t="s">
        <v>119</v>
      </c>
      <c r="E36" s="19" t="s">
        <v>123</v>
      </c>
      <c r="F36" s="19"/>
      <c r="G36" s="22">
        <f>G37</f>
        <v>1000</v>
      </c>
      <c r="H36" s="22">
        <f t="shared" ref="H36:I36" si="11">H37</f>
        <v>0</v>
      </c>
      <c r="I36" s="22">
        <f t="shared" si="11"/>
        <v>0</v>
      </c>
    </row>
    <row r="37" spans="1:11" x14ac:dyDescent="0.2">
      <c r="A37" s="12">
        <v>29</v>
      </c>
      <c r="B37" s="18" t="s">
        <v>40</v>
      </c>
      <c r="C37" s="19" t="s">
        <v>17</v>
      </c>
      <c r="D37" s="19" t="s">
        <v>119</v>
      </c>
      <c r="E37" s="19" t="s">
        <v>123</v>
      </c>
      <c r="F37" s="19" t="s">
        <v>41</v>
      </c>
      <c r="G37" s="22">
        <f>G38</f>
        <v>1000</v>
      </c>
      <c r="H37" s="22">
        <f t="shared" ref="H37:I37" si="12">H38</f>
        <v>0</v>
      </c>
      <c r="I37" s="22">
        <f t="shared" si="12"/>
        <v>0</v>
      </c>
    </row>
    <row r="38" spans="1:11" x14ac:dyDescent="0.2">
      <c r="A38" s="12">
        <v>30</v>
      </c>
      <c r="B38" s="18" t="s">
        <v>124</v>
      </c>
      <c r="C38" s="16" t="s">
        <v>17</v>
      </c>
      <c r="D38" s="16" t="s">
        <v>119</v>
      </c>
      <c r="E38" s="16" t="s">
        <v>123</v>
      </c>
      <c r="F38" s="16" t="s">
        <v>125</v>
      </c>
      <c r="G38" s="22">
        <v>1000</v>
      </c>
      <c r="H38" s="22">
        <v>0</v>
      </c>
      <c r="I38" s="22">
        <v>0</v>
      </c>
    </row>
    <row r="39" spans="1:11" x14ac:dyDescent="0.2">
      <c r="A39" s="12">
        <v>31</v>
      </c>
      <c r="B39" s="15" t="s">
        <v>42</v>
      </c>
      <c r="C39" s="16" t="s">
        <v>17</v>
      </c>
      <c r="D39" s="16" t="s">
        <v>43</v>
      </c>
      <c r="E39" s="16"/>
      <c r="F39" s="16"/>
      <c r="G39" s="17">
        <f t="shared" ref="G39:I40" si="13">G40</f>
        <v>22200</v>
      </c>
      <c r="H39" s="17">
        <f t="shared" si="13"/>
        <v>18800</v>
      </c>
      <c r="I39" s="17">
        <f t="shared" si="13"/>
        <v>18800</v>
      </c>
    </row>
    <row r="40" spans="1:11" x14ac:dyDescent="0.2">
      <c r="A40" s="12">
        <v>32</v>
      </c>
      <c r="B40" s="18" t="s">
        <v>22</v>
      </c>
      <c r="C40" s="19" t="s">
        <v>17</v>
      </c>
      <c r="D40" s="19" t="s">
        <v>43</v>
      </c>
      <c r="E40" s="19" t="s">
        <v>23</v>
      </c>
      <c r="F40" s="19"/>
      <c r="G40" s="20">
        <f t="shared" si="13"/>
        <v>22200</v>
      </c>
      <c r="H40" s="20">
        <f t="shared" si="13"/>
        <v>18800</v>
      </c>
      <c r="I40" s="20">
        <f t="shared" si="13"/>
        <v>18800</v>
      </c>
    </row>
    <row r="41" spans="1:11" ht="25.5" x14ac:dyDescent="0.2">
      <c r="A41" s="12">
        <v>33</v>
      </c>
      <c r="B41" s="18" t="s">
        <v>44</v>
      </c>
      <c r="C41" s="19" t="s">
        <v>17</v>
      </c>
      <c r="D41" s="19" t="s">
        <v>43</v>
      </c>
      <c r="E41" s="19" t="s">
        <v>45</v>
      </c>
      <c r="F41" s="19"/>
      <c r="G41" s="20">
        <f>G45+G44</f>
        <v>22200</v>
      </c>
      <c r="H41" s="22">
        <f>H45</f>
        <v>18800</v>
      </c>
      <c r="I41" s="22">
        <f>I45</f>
        <v>18800</v>
      </c>
    </row>
    <row r="42" spans="1:11" ht="51" x14ac:dyDescent="0.2">
      <c r="A42" s="12">
        <v>34</v>
      </c>
      <c r="B42" s="18" t="s">
        <v>126</v>
      </c>
      <c r="C42" s="19" t="s">
        <v>17</v>
      </c>
      <c r="D42" s="19" t="s">
        <v>43</v>
      </c>
      <c r="E42" s="19" t="s">
        <v>127</v>
      </c>
      <c r="F42" s="19"/>
      <c r="G42" s="22">
        <f>G43</f>
        <v>3400</v>
      </c>
      <c r="H42" s="22">
        <f t="shared" ref="H42:I42" si="14">H43</f>
        <v>0</v>
      </c>
      <c r="I42" s="22">
        <f t="shared" si="14"/>
        <v>0</v>
      </c>
    </row>
    <row r="43" spans="1:11" x14ac:dyDescent="0.2">
      <c r="A43" s="12">
        <v>35</v>
      </c>
      <c r="B43" s="18" t="s">
        <v>40</v>
      </c>
      <c r="C43" s="19" t="s">
        <v>17</v>
      </c>
      <c r="D43" s="19" t="s">
        <v>43</v>
      </c>
      <c r="E43" s="19" t="s">
        <v>127</v>
      </c>
      <c r="F43" s="19" t="s">
        <v>41</v>
      </c>
      <c r="G43" s="22">
        <f>G44</f>
        <v>3400</v>
      </c>
      <c r="H43" s="22">
        <f t="shared" ref="H43:I43" si="15">H44</f>
        <v>0</v>
      </c>
      <c r="I43" s="22">
        <f t="shared" si="15"/>
        <v>0</v>
      </c>
    </row>
    <row r="44" spans="1:11" x14ac:dyDescent="0.2">
      <c r="A44" s="12">
        <v>36</v>
      </c>
      <c r="B44" s="15" t="s">
        <v>46</v>
      </c>
      <c r="C44" s="16" t="s">
        <v>17</v>
      </c>
      <c r="D44" s="16" t="s">
        <v>43</v>
      </c>
      <c r="E44" s="16" t="s">
        <v>127</v>
      </c>
      <c r="F44" s="16" t="s">
        <v>47</v>
      </c>
      <c r="G44" s="22">
        <v>3400</v>
      </c>
      <c r="H44" s="22">
        <v>0</v>
      </c>
      <c r="I44" s="22">
        <v>0</v>
      </c>
    </row>
    <row r="45" spans="1:11" ht="63.75" x14ac:dyDescent="0.2">
      <c r="A45" s="12">
        <v>37</v>
      </c>
      <c r="B45" s="18" t="s">
        <v>48</v>
      </c>
      <c r="C45" s="19" t="s">
        <v>17</v>
      </c>
      <c r="D45" s="19" t="s">
        <v>43</v>
      </c>
      <c r="E45" s="19" t="s">
        <v>49</v>
      </c>
      <c r="F45" s="19"/>
      <c r="G45" s="20">
        <f>G48+G47</f>
        <v>18800</v>
      </c>
      <c r="H45" s="20">
        <f>H48+H47</f>
        <v>18800</v>
      </c>
      <c r="I45" s="20">
        <f>I48+I47</f>
        <v>18800</v>
      </c>
    </row>
    <row r="46" spans="1:11" ht="76.5" x14ac:dyDescent="0.2">
      <c r="A46" s="12">
        <v>38</v>
      </c>
      <c r="B46" s="18" t="s">
        <v>28</v>
      </c>
      <c r="C46" s="19" t="s">
        <v>17</v>
      </c>
      <c r="D46" s="33" t="s">
        <v>43</v>
      </c>
      <c r="E46" s="33" t="s">
        <v>49</v>
      </c>
      <c r="F46" s="19" t="s">
        <v>29</v>
      </c>
      <c r="G46" s="20">
        <f>G47</f>
        <v>14200</v>
      </c>
      <c r="H46" s="20">
        <f>H47</f>
        <v>14200</v>
      </c>
      <c r="I46" s="20">
        <f>I47</f>
        <v>14200</v>
      </c>
    </row>
    <row r="47" spans="1:11" ht="25.5" x14ac:dyDescent="0.2">
      <c r="A47" s="12">
        <v>39</v>
      </c>
      <c r="B47" s="18" t="s">
        <v>30</v>
      </c>
      <c r="C47" s="16" t="s">
        <v>17</v>
      </c>
      <c r="D47" s="34" t="s">
        <v>43</v>
      </c>
      <c r="E47" s="34" t="s">
        <v>49</v>
      </c>
      <c r="F47" s="16" t="s">
        <v>31</v>
      </c>
      <c r="G47" s="20">
        <v>14200</v>
      </c>
      <c r="H47" s="20">
        <v>14200</v>
      </c>
      <c r="I47" s="20">
        <v>14200</v>
      </c>
      <c r="K47" t="s">
        <v>50</v>
      </c>
    </row>
    <row r="48" spans="1:11" ht="25.5" x14ac:dyDescent="0.2">
      <c r="A48" s="12">
        <v>40</v>
      </c>
      <c r="B48" s="18" t="s">
        <v>36</v>
      </c>
      <c r="C48" s="19" t="s">
        <v>17</v>
      </c>
      <c r="D48" s="19" t="s">
        <v>43</v>
      </c>
      <c r="E48" s="19" t="s">
        <v>49</v>
      </c>
      <c r="F48" s="19" t="s">
        <v>37</v>
      </c>
      <c r="G48" s="20">
        <f>G49</f>
        <v>4600</v>
      </c>
      <c r="H48" s="20">
        <f>H49</f>
        <v>4600</v>
      </c>
      <c r="I48" s="20">
        <f>I49</f>
        <v>4600</v>
      </c>
    </row>
    <row r="49" spans="1:9" ht="38.25" x14ac:dyDescent="0.2">
      <c r="A49" s="12">
        <v>41</v>
      </c>
      <c r="B49" s="18" t="s">
        <v>38</v>
      </c>
      <c r="C49" s="16" t="s">
        <v>17</v>
      </c>
      <c r="D49" s="16" t="s">
        <v>43</v>
      </c>
      <c r="E49" s="16" t="s">
        <v>49</v>
      </c>
      <c r="F49" s="16" t="s">
        <v>39</v>
      </c>
      <c r="G49" s="20">
        <v>4600</v>
      </c>
      <c r="H49" s="20">
        <v>4600</v>
      </c>
      <c r="I49" s="20">
        <v>4600</v>
      </c>
    </row>
    <row r="50" spans="1:9" x14ac:dyDescent="0.2">
      <c r="A50" s="12">
        <v>42</v>
      </c>
      <c r="B50" s="15" t="s">
        <v>51</v>
      </c>
      <c r="C50" s="16" t="s">
        <v>17</v>
      </c>
      <c r="D50" s="16" t="s">
        <v>52</v>
      </c>
      <c r="E50" s="16"/>
      <c r="F50" s="16"/>
      <c r="G50" s="17">
        <f t="shared" ref="G50:I53" si="16">G51</f>
        <v>506033</v>
      </c>
      <c r="H50" s="17">
        <f t="shared" si="16"/>
        <v>528745</v>
      </c>
      <c r="I50" s="17">
        <f t="shared" si="16"/>
        <v>548407</v>
      </c>
    </row>
    <row r="51" spans="1:9" x14ac:dyDescent="0.2">
      <c r="A51" s="12">
        <v>43</v>
      </c>
      <c r="B51" s="18" t="s">
        <v>53</v>
      </c>
      <c r="C51" s="19" t="s">
        <v>17</v>
      </c>
      <c r="D51" s="19" t="s">
        <v>54</v>
      </c>
      <c r="E51" s="19"/>
      <c r="F51" s="19"/>
      <c r="G51" s="20">
        <f t="shared" si="16"/>
        <v>506033</v>
      </c>
      <c r="H51" s="20">
        <f t="shared" si="16"/>
        <v>528745</v>
      </c>
      <c r="I51" s="20">
        <f t="shared" si="16"/>
        <v>548407</v>
      </c>
    </row>
    <row r="52" spans="1:9" x14ac:dyDescent="0.2">
      <c r="A52" s="12">
        <v>44</v>
      </c>
      <c r="B52" s="18" t="s">
        <v>22</v>
      </c>
      <c r="C52" s="19" t="s">
        <v>17</v>
      </c>
      <c r="D52" s="19" t="s">
        <v>54</v>
      </c>
      <c r="E52" s="19" t="s">
        <v>23</v>
      </c>
      <c r="F52" s="19"/>
      <c r="G52" s="20">
        <f t="shared" si="16"/>
        <v>506033</v>
      </c>
      <c r="H52" s="20">
        <f t="shared" si="16"/>
        <v>528745</v>
      </c>
      <c r="I52" s="20">
        <f t="shared" si="16"/>
        <v>548407</v>
      </c>
    </row>
    <row r="53" spans="1:9" ht="25.5" x14ac:dyDescent="0.2">
      <c r="A53" s="12">
        <v>45</v>
      </c>
      <c r="B53" s="18" t="s">
        <v>44</v>
      </c>
      <c r="C53" s="19" t="s">
        <v>17</v>
      </c>
      <c r="D53" s="19" t="s">
        <v>54</v>
      </c>
      <c r="E53" s="19" t="s">
        <v>45</v>
      </c>
      <c r="F53" s="19"/>
      <c r="G53" s="20">
        <f t="shared" si="16"/>
        <v>506033</v>
      </c>
      <c r="H53" s="20">
        <f t="shared" si="16"/>
        <v>528745</v>
      </c>
      <c r="I53" s="20">
        <f t="shared" si="16"/>
        <v>548407</v>
      </c>
    </row>
    <row r="54" spans="1:9" ht="51" x14ac:dyDescent="0.2">
      <c r="A54" s="12">
        <v>46</v>
      </c>
      <c r="B54" s="18" t="s">
        <v>55</v>
      </c>
      <c r="C54" s="19" t="s">
        <v>17</v>
      </c>
      <c r="D54" s="19" t="s">
        <v>54</v>
      </c>
      <c r="E54" s="19" t="s">
        <v>56</v>
      </c>
      <c r="F54" s="19"/>
      <c r="G54" s="20">
        <f>G55+G57</f>
        <v>506033</v>
      </c>
      <c r="H54" s="20">
        <f>H55+H57</f>
        <v>528745</v>
      </c>
      <c r="I54" s="20">
        <f>I55+I57</f>
        <v>548407</v>
      </c>
    </row>
    <row r="55" spans="1:9" ht="76.5" x14ac:dyDescent="0.2">
      <c r="A55" s="12">
        <v>47</v>
      </c>
      <c r="B55" s="18" t="s">
        <v>28</v>
      </c>
      <c r="C55" s="19" t="s">
        <v>17</v>
      </c>
      <c r="D55" s="19" t="s">
        <v>54</v>
      </c>
      <c r="E55" s="19" t="s">
        <v>56</v>
      </c>
      <c r="F55" s="19" t="s">
        <v>29</v>
      </c>
      <c r="G55" s="20">
        <f>G56</f>
        <v>446838</v>
      </c>
      <c r="H55" s="20">
        <f>H56</f>
        <v>455328</v>
      </c>
      <c r="I55" s="20">
        <f>I56</f>
        <v>473540</v>
      </c>
    </row>
    <row r="56" spans="1:9" ht="25.5" x14ac:dyDescent="0.2">
      <c r="A56" s="12">
        <v>48</v>
      </c>
      <c r="B56" s="18" t="s">
        <v>30</v>
      </c>
      <c r="C56" s="16" t="s">
        <v>17</v>
      </c>
      <c r="D56" s="16" t="s">
        <v>54</v>
      </c>
      <c r="E56" s="16" t="s">
        <v>56</v>
      </c>
      <c r="F56" s="16" t="s">
        <v>31</v>
      </c>
      <c r="G56" s="20">
        <v>446838</v>
      </c>
      <c r="H56" s="20">
        <v>455328</v>
      </c>
      <c r="I56" s="20">
        <v>473540</v>
      </c>
    </row>
    <row r="57" spans="1:9" ht="25.5" x14ac:dyDescent="0.2">
      <c r="A57" s="12">
        <v>49</v>
      </c>
      <c r="B57" s="18" t="s">
        <v>36</v>
      </c>
      <c r="C57" s="19" t="s">
        <v>17</v>
      </c>
      <c r="D57" s="19" t="s">
        <v>54</v>
      </c>
      <c r="E57" s="19" t="s">
        <v>56</v>
      </c>
      <c r="F57" s="19" t="s">
        <v>37</v>
      </c>
      <c r="G57" s="20">
        <f>G58</f>
        <v>59195</v>
      </c>
      <c r="H57" s="20">
        <f>H58</f>
        <v>73417</v>
      </c>
      <c r="I57" s="20">
        <f>I58</f>
        <v>74867</v>
      </c>
    </row>
    <row r="58" spans="1:9" ht="38.25" x14ac:dyDescent="0.2">
      <c r="A58" s="12">
        <v>50</v>
      </c>
      <c r="B58" s="18" t="s">
        <v>38</v>
      </c>
      <c r="C58" s="16" t="s">
        <v>17</v>
      </c>
      <c r="D58" s="16" t="s">
        <v>54</v>
      </c>
      <c r="E58" s="16" t="s">
        <v>56</v>
      </c>
      <c r="F58" s="16" t="s">
        <v>39</v>
      </c>
      <c r="G58" s="20">
        <v>59195</v>
      </c>
      <c r="H58" s="20">
        <v>73417</v>
      </c>
      <c r="I58" s="20">
        <v>74867</v>
      </c>
    </row>
    <row r="59" spans="1:9" ht="25.5" x14ac:dyDescent="0.2">
      <c r="A59" s="12">
        <v>51</v>
      </c>
      <c r="B59" s="15" t="s">
        <v>130</v>
      </c>
      <c r="C59" s="16" t="s">
        <v>17</v>
      </c>
      <c r="D59" s="16" t="s">
        <v>131</v>
      </c>
      <c r="E59" s="16"/>
      <c r="F59" s="16"/>
      <c r="G59" s="28">
        <f>G60</f>
        <v>641515.41</v>
      </c>
      <c r="H59" s="28">
        <f t="shared" ref="H59:I59" si="17">H60</f>
        <v>360526</v>
      </c>
      <c r="I59" s="28">
        <f t="shared" si="17"/>
        <v>400632</v>
      </c>
    </row>
    <row r="60" spans="1:9" ht="51" x14ac:dyDescent="0.2">
      <c r="A60" s="12">
        <v>52</v>
      </c>
      <c r="B60" s="18" t="s">
        <v>132</v>
      </c>
      <c r="C60" s="16" t="s">
        <v>17</v>
      </c>
      <c r="D60" s="16" t="s">
        <v>133</v>
      </c>
      <c r="E60" s="16"/>
      <c r="F60" s="16"/>
      <c r="G60" s="28">
        <f>G61</f>
        <v>641515.41</v>
      </c>
      <c r="H60" s="28">
        <f t="shared" ref="H60:I60" si="18">H61</f>
        <v>360526</v>
      </c>
      <c r="I60" s="28">
        <f t="shared" si="18"/>
        <v>400632</v>
      </c>
    </row>
    <row r="61" spans="1:9" ht="25.5" x14ac:dyDescent="0.2">
      <c r="A61" s="12">
        <v>53</v>
      </c>
      <c r="B61" s="18" t="s">
        <v>57</v>
      </c>
      <c r="C61" s="19" t="s">
        <v>17</v>
      </c>
      <c r="D61" s="19" t="s">
        <v>133</v>
      </c>
      <c r="E61" s="19" t="s">
        <v>58</v>
      </c>
      <c r="F61" s="19"/>
      <c r="G61" s="22">
        <f>G62</f>
        <v>641515.41</v>
      </c>
      <c r="H61" s="22">
        <f t="shared" ref="H61:I61" si="19">H62</f>
        <v>360526</v>
      </c>
      <c r="I61" s="22">
        <f t="shared" si="19"/>
        <v>400632</v>
      </c>
    </row>
    <row r="62" spans="1:9" ht="38.25" x14ac:dyDescent="0.2">
      <c r="A62" s="12">
        <v>54</v>
      </c>
      <c r="B62" s="18" t="s">
        <v>115</v>
      </c>
      <c r="C62" s="19" t="s">
        <v>17</v>
      </c>
      <c r="D62" s="19" t="s">
        <v>133</v>
      </c>
      <c r="E62" s="19" t="s">
        <v>109</v>
      </c>
      <c r="F62" s="19"/>
      <c r="G62" s="22">
        <f>G66+G63</f>
        <v>641515.41</v>
      </c>
      <c r="H62" s="22">
        <f t="shared" ref="H62:I62" si="20">H66</f>
        <v>360526</v>
      </c>
      <c r="I62" s="22">
        <f t="shared" si="20"/>
        <v>400632</v>
      </c>
    </row>
    <row r="63" spans="1:9" ht="76.5" x14ac:dyDescent="0.2">
      <c r="A63" s="12">
        <v>55</v>
      </c>
      <c r="B63" s="41" t="s">
        <v>145</v>
      </c>
      <c r="C63" s="42" t="s">
        <v>17</v>
      </c>
      <c r="D63" s="42" t="s">
        <v>133</v>
      </c>
      <c r="E63" s="42" t="s">
        <v>140</v>
      </c>
      <c r="F63" s="42"/>
      <c r="G63" s="43">
        <f>G64</f>
        <v>40568.410000000003</v>
      </c>
      <c r="H63" s="43">
        <f t="shared" ref="H63:I64" si="21">H64</f>
        <v>0</v>
      </c>
      <c r="I63" s="43">
        <f t="shared" si="21"/>
        <v>0</v>
      </c>
    </row>
    <row r="64" spans="1:9" ht="25.5" x14ac:dyDescent="0.2">
      <c r="A64" s="12">
        <v>56</v>
      </c>
      <c r="B64" s="44" t="s">
        <v>36</v>
      </c>
      <c r="C64" s="42" t="s">
        <v>17</v>
      </c>
      <c r="D64" s="42" t="s">
        <v>133</v>
      </c>
      <c r="E64" s="42" t="s">
        <v>140</v>
      </c>
      <c r="F64" s="42" t="s">
        <v>37</v>
      </c>
      <c r="G64" s="43">
        <f>G65</f>
        <v>40568.410000000003</v>
      </c>
      <c r="H64" s="43">
        <f t="shared" si="21"/>
        <v>0</v>
      </c>
      <c r="I64" s="43">
        <f t="shared" si="21"/>
        <v>0</v>
      </c>
    </row>
    <row r="65" spans="1:9" ht="12" customHeight="1" x14ac:dyDescent="0.2">
      <c r="A65" s="12">
        <v>57</v>
      </c>
      <c r="B65" s="44" t="s">
        <v>38</v>
      </c>
      <c r="C65" s="45" t="s">
        <v>17</v>
      </c>
      <c r="D65" s="45" t="s">
        <v>133</v>
      </c>
      <c r="E65" s="45" t="s">
        <v>140</v>
      </c>
      <c r="F65" s="45" t="s">
        <v>39</v>
      </c>
      <c r="G65" s="46">
        <v>40568.410000000003</v>
      </c>
      <c r="H65" s="46">
        <v>0</v>
      </c>
      <c r="I65" s="46">
        <v>0</v>
      </c>
    </row>
    <row r="66" spans="1:9" ht="89.25" x14ac:dyDescent="0.2">
      <c r="A66" s="12">
        <v>58</v>
      </c>
      <c r="B66" s="18" t="s">
        <v>134</v>
      </c>
      <c r="C66" s="23" t="s">
        <v>17</v>
      </c>
      <c r="D66" s="23" t="s">
        <v>133</v>
      </c>
      <c r="E66" s="23" t="s">
        <v>135</v>
      </c>
      <c r="F66" s="23"/>
      <c r="G66" s="22">
        <f>G70+G68</f>
        <v>600947</v>
      </c>
      <c r="H66" s="22">
        <f t="shared" ref="H66:I66" si="22">H70+H68</f>
        <v>360526</v>
      </c>
      <c r="I66" s="22">
        <f t="shared" si="22"/>
        <v>400632</v>
      </c>
    </row>
    <row r="67" spans="1:9" ht="25.5" x14ac:dyDescent="0.2">
      <c r="A67" s="12">
        <v>59</v>
      </c>
      <c r="B67" s="25" t="s">
        <v>36</v>
      </c>
      <c r="C67" s="23" t="s">
        <v>17</v>
      </c>
      <c r="D67" s="23" t="s">
        <v>133</v>
      </c>
      <c r="E67" s="23" t="s">
        <v>135</v>
      </c>
      <c r="F67" s="23" t="s">
        <v>37</v>
      </c>
      <c r="G67" s="22">
        <f>G68</f>
        <v>500947</v>
      </c>
      <c r="H67" s="22">
        <f t="shared" ref="H67:I67" si="23">H68</f>
        <v>360526</v>
      </c>
      <c r="I67" s="22">
        <f t="shared" si="23"/>
        <v>400632</v>
      </c>
    </row>
    <row r="68" spans="1:9" ht="38.25" x14ac:dyDescent="0.2">
      <c r="A68" s="12">
        <v>60</v>
      </c>
      <c r="B68" s="25" t="s">
        <v>38</v>
      </c>
      <c r="C68" s="26" t="s">
        <v>17</v>
      </c>
      <c r="D68" s="26" t="s">
        <v>133</v>
      </c>
      <c r="E68" s="26" t="s">
        <v>135</v>
      </c>
      <c r="F68" s="26" t="s">
        <v>39</v>
      </c>
      <c r="G68" s="28">
        <v>500947</v>
      </c>
      <c r="H68" s="28">
        <v>360526</v>
      </c>
      <c r="I68" s="28">
        <v>400632</v>
      </c>
    </row>
    <row r="69" spans="1:9" ht="25.5" x14ac:dyDescent="0.2">
      <c r="A69" s="12">
        <v>61</v>
      </c>
      <c r="B69" s="18" t="s">
        <v>59</v>
      </c>
      <c r="C69" s="19" t="s">
        <v>17</v>
      </c>
      <c r="D69" s="19" t="s">
        <v>133</v>
      </c>
      <c r="E69" s="19" t="s">
        <v>135</v>
      </c>
      <c r="F69" s="19" t="s">
        <v>60</v>
      </c>
      <c r="G69" s="22">
        <f>G70</f>
        <v>100000</v>
      </c>
      <c r="H69" s="22">
        <f t="shared" ref="H69:I69" si="24">H70</f>
        <v>0</v>
      </c>
      <c r="I69" s="22">
        <f t="shared" si="24"/>
        <v>0</v>
      </c>
    </row>
    <row r="70" spans="1:9" x14ac:dyDescent="0.2">
      <c r="A70" s="12">
        <v>62</v>
      </c>
      <c r="B70" s="18" t="s">
        <v>136</v>
      </c>
      <c r="C70" s="16" t="s">
        <v>17</v>
      </c>
      <c r="D70" s="16" t="s">
        <v>133</v>
      </c>
      <c r="E70" s="16" t="s">
        <v>135</v>
      </c>
      <c r="F70" s="16" t="s">
        <v>137</v>
      </c>
      <c r="G70" s="28">
        <v>100000</v>
      </c>
      <c r="H70" s="28">
        <v>0</v>
      </c>
      <c r="I70" s="28">
        <v>0</v>
      </c>
    </row>
    <row r="71" spans="1:9" x14ac:dyDescent="0.2">
      <c r="A71" s="12">
        <v>63</v>
      </c>
      <c r="B71" s="15" t="s">
        <v>61</v>
      </c>
      <c r="C71" s="16" t="s">
        <v>17</v>
      </c>
      <c r="D71" s="16" t="s">
        <v>62</v>
      </c>
      <c r="E71" s="16"/>
      <c r="F71" s="16"/>
      <c r="G71" s="17">
        <f>G78+G72+G92</f>
        <v>3742636.01</v>
      </c>
      <c r="H71" s="28">
        <f t="shared" ref="H71:I71" si="25">H78+H72</f>
        <v>851520</v>
      </c>
      <c r="I71" s="28">
        <f t="shared" si="25"/>
        <v>896520</v>
      </c>
    </row>
    <row r="72" spans="1:9" x14ac:dyDescent="0.2">
      <c r="A72" s="12">
        <v>64</v>
      </c>
      <c r="B72" s="15" t="s">
        <v>112</v>
      </c>
      <c r="C72" s="16" t="s">
        <v>17</v>
      </c>
      <c r="D72" s="16" t="s">
        <v>113</v>
      </c>
      <c r="E72" s="16"/>
      <c r="F72" s="16"/>
      <c r="G72" s="28">
        <f t="shared" ref="G72:I75" si="26">G73</f>
        <v>360520</v>
      </c>
      <c r="H72" s="28">
        <f t="shared" si="26"/>
        <v>83520</v>
      </c>
      <c r="I72" s="28">
        <f t="shared" si="26"/>
        <v>83520</v>
      </c>
    </row>
    <row r="73" spans="1:9" ht="25.5" x14ac:dyDescent="0.2">
      <c r="A73" s="12">
        <v>65</v>
      </c>
      <c r="B73" s="18" t="s">
        <v>57</v>
      </c>
      <c r="C73" s="19" t="s">
        <v>17</v>
      </c>
      <c r="D73" s="19" t="s">
        <v>113</v>
      </c>
      <c r="E73" s="19" t="s">
        <v>58</v>
      </c>
      <c r="F73" s="19"/>
      <c r="G73" s="22">
        <f t="shared" si="26"/>
        <v>360520</v>
      </c>
      <c r="H73" s="22">
        <f t="shared" si="26"/>
        <v>83520</v>
      </c>
      <c r="I73" s="22">
        <f t="shared" si="26"/>
        <v>83520</v>
      </c>
    </row>
    <row r="74" spans="1:9" ht="38.25" x14ac:dyDescent="0.2">
      <c r="A74" s="12">
        <v>66</v>
      </c>
      <c r="B74" s="18" t="s">
        <v>115</v>
      </c>
      <c r="C74" s="19" t="s">
        <v>17</v>
      </c>
      <c r="D74" s="19" t="s">
        <v>113</v>
      </c>
      <c r="E74" s="19" t="s">
        <v>109</v>
      </c>
      <c r="F74" s="19"/>
      <c r="G74" s="22">
        <f t="shared" si="26"/>
        <v>360520</v>
      </c>
      <c r="H74" s="22">
        <f t="shared" si="26"/>
        <v>83520</v>
      </c>
      <c r="I74" s="22">
        <f t="shared" si="26"/>
        <v>83520</v>
      </c>
    </row>
    <row r="75" spans="1:9" ht="102" x14ac:dyDescent="0.2">
      <c r="A75" s="12">
        <v>67</v>
      </c>
      <c r="B75" s="27" t="s">
        <v>116</v>
      </c>
      <c r="C75" s="23" t="s">
        <v>17</v>
      </c>
      <c r="D75" s="19" t="s">
        <v>113</v>
      </c>
      <c r="E75" s="23" t="s">
        <v>114</v>
      </c>
      <c r="F75" s="23"/>
      <c r="G75" s="22">
        <f t="shared" si="26"/>
        <v>360520</v>
      </c>
      <c r="H75" s="22">
        <f t="shared" si="26"/>
        <v>83520</v>
      </c>
      <c r="I75" s="22">
        <f t="shared" si="26"/>
        <v>83520</v>
      </c>
    </row>
    <row r="76" spans="1:9" ht="25.5" x14ac:dyDescent="0.2">
      <c r="A76" s="12">
        <v>68</v>
      </c>
      <c r="B76" s="25" t="s">
        <v>36</v>
      </c>
      <c r="C76" s="23" t="s">
        <v>17</v>
      </c>
      <c r="D76" s="19" t="s">
        <v>113</v>
      </c>
      <c r="E76" s="23" t="s">
        <v>114</v>
      </c>
      <c r="F76" s="23" t="s">
        <v>37</v>
      </c>
      <c r="G76" s="22">
        <f>G77</f>
        <v>360520</v>
      </c>
      <c r="H76" s="22">
        <v>83520</v>
      </c>
      <c r="I76" s="22">
        <f>I77</f>
        <v>83520</v>
      </c>
    </row>
    <row r="77" spans="1:9" ht="38.25" x14ac:dyDescent="0.2">
      <c r="A77" s="12">
        <v>69</v>
      </c>
      <c r="B77" s="25" t="s">
        <v>38</v>
      </c>
      <c r="C77" s="26" t="s">
        <v>17</v>
      </c>
      <c r="D77" s="19" t="s">
        <v>113</v>
      </c>
      <c r="E77" s="23" t="s">
        <v>114</v>
      </c>
      <c r="F77" s="26" t="s">
        <v>39</v>
      </c>
      <c r="G77" s="28">
        <v>360520</v>
      </c>
      <c r="H77" s="28">
        <v>83520</v>
      </c>
      <c r="I77" s="28">
        <v>83520</v>
      </c>
    </row>
    <row r="78" spans="1:9" x14ac:dyDescent="0.2">
      <c r="A78" s="12">
        <v>70</v>
      </c>
      <c r="B78" s="15" t="s">
        <v>63</v>
      </c>
      <c r="C78" s="16" t="s">
        <v>17</v>
      </c>
      <c r="D78" s="16" t="s">
        <v>64</v>
      </c>
      <c r="E78" s="16"/>
      <c r="F78" s="16"/>
      <c r="G78" s="17">
        <f t="shared" ref="G78:I79" si="27">G79</f>
        <v>3352116.01</v>
      </c>
      <c r="H78" s="28">
        <f t="shared" si="27"/>
        <v>768000</v>
      </c>
      <c r="I78" s="28">
        <f t="shared" si="27"/>
        <v>813000</v>
      </c>
    </row>
    <row r="79" spans="1:9" ht="25.5" x14ac:dyDescent="0.2">
      <c r="A79" s="12">
        <v>71</v>
      </c>
      <c r="B79" s="18" t="s">
        <v>57</v>
      </c>
      <c r="C79" s="19" t="s">
        <v>17</v>
      </c>
      <c r="D79" s="19" t="s">
        <v>64</v>
      </c>
      <c r="E79" s="19" t="s">
        <v>58</v>
      </c>
      <c r="F79" s="19"/>
      <c r="G79" s="20">
        <f t="shared" si="27"/>
        <v>3352116.01</v>
      </c>
      <c r="H79" s="20">
        <f t="shared" si="27"/>
        <v>768000</v>
      </c>
      <c r="I79" s="20">
        <f t="shared" si="27"/>
        <v>813000</v>
      </c>
    </row>
    <row r="80" spans="1:9" ht="25.5" x14ac:dyDescent="0.2">
      <c r="A80" s="12">
        <v>72</v>
      </c>
      <c r="B80" s="18" t="s">
        <v>65</v>
      </c>
      <c r="C80" s="19" t="s">
        <v>17</v>
      </c>
      <c r="D80" s="19" t="s">
        <v>64</v>
      </c>
      <c r="E80" s="19" t="s">
        <v>66</v>
      </c>
      <c r="F80" s="19"/>
      <c r="G80" s="20">
        <f>+G81+G86</f>
        <v>3352116.01</v>
      </c>
      <c r="H80" s="22">
        <f t="shared" ref="H80:I80" si="28">+H81+H86</f>
        <v>768000</v>
      </c>
      <c r="I80" s="22">
        <f t="shared" si="28"/>
        <v>813000</v>
      </c>
    </row>
    <row r="81" spans="1:9" ht="81.75" customHeight="1" x14ac:dyDescent="0.2">
      <c r="A81" s="12">
        <v>73</v>
      </c>
      <c r="B81" s="25" t="s">
        <v>67</v>
      </c>
      <c r="C81" s="23" t="s">
        <v>17</v>
      </c>
      <c r="D81" s="23" t="s">
        <v>64</v>
      </c>
      <c r="E81" s="23" t="s">
        <v>68</v>
      </c>
      <c r="F81" s="23"/>
      <c r="G81" s="24">
        <f>G82</f>
        <v>1898656.01</v>
      </c>
      <c r="H81" s="24">
        <f t="shared" ref="H81:I81" si="29">H82</f>
        <v>768000</v>
      </c>
      <c r="I81" s="24">
        <f t="shared" si="29"/>
        <v>813000</v>
      </c>
    </row>
    <row r="82" spans="1:9" ht="25.5" x14ac:dyDescent="0.2">
      <c r="A82" s="12">
        <v>74</v>
      </c>
      <c r="B82" s="25" t="s">
        <v>36</v>
      </c>
      <c r="C82" s="23" t="s">
        <v>17</v>
      </c>
      <c r="D82" s="23" t="s">
        <v>64</v>
      </c>
      <c r="E82" s="23" t="s">
        <v>68</v>
      </c>
      <c r="F82" s="23" t="s">
        <v>37</v>
      </c>
      <c r="G82" s="24">
        <v>1898656.01</v>
      </c>
      <c r="H82" s="24">
        <f t="shared" ref="H82:I82" si="30">H83</f>
        <v>768000</v>
      </c>
      <c r="I82" s="24">
        <f t="shared" si="30"/>
        <v>813000</v>
      </c>
    </row>
    <row r="83" spans="1:9" ht="38.25" x14ac:dyDescent="0.2">
      <c r="A83" s="12">
        <v>75</v>
      </c>
      <c r="B83" s="25" t="s">
        <v>38</v>
      </c>
      <c r="C83" s="26" t="s">
        <v>17</v>
      </c>
      <c r="D83" s="26" t="s">
        <v>64</v>
      </c>
      <c r="E83" s="26" t="s">
        <v>68</v>
      </c>
      <c r="F83" s="26" t="s">
        <v>39</v>
      </c>
      <c r="G83" s="35">
        <v>1898656.01</v>
      </c>
      <c r="H83" s="35">
        <v>768000</v>
      </c>
      <c r="I83" s="35">
        <v>813000</v>
      </c>
    </row>
    <row r="84" spans="1:9" ht="89.25" x14ac:dyDescent="0.2">
      <c r="A84" s="12">
        <v>76</v>
      </c>
      <c r="B84" s="25" t="s">
        <v>138</v>
      </c>
      <c r="C84" s="19" t="s">
        <v>17</v>
      </c>
      <c r="D84" s="19" t="s">
        <v>64</v>
      </c>
      <c r="E84" s="19" t="s">
        <v>139</v>
      </c>
      <c r="F84" s="19"/>
      <c r="G84" s="24">
        <f>G85</f>
        <v>1453460</v>
      </c>
      <c r="H84" s="24">
        <f t="shared" ref="H84:I84" si="31">H85</f>
        <v>0</v>
      </c>
      <c r="I84" s="24">
        <f t="shared" si="31"/>
        <v>0</v>
      </c>
    </row>
    <row r="85" spans="1:9" ht="25.5" x14ac:dyDescent="0.2">
      <c r="A85" s="12">
        <v>77</v>
      </c>
      <c r="B85" s="18" t="s">
        <v>36</v>
      </c>
      <c r="C85" s="19" t="s">
        <v>17</v>
      </c>
      <c r="D85" s="19" t="s">
        <v>64</v>
      </c>
      <c r="E85" s="19" t="s">
        <v>139</v>
      </c>
      <c r="F85" s="19" t="s">
        <v>37</v>
      </c>
      <c r="G85" s="24">
        <f>G86</f>
        <v>1453460</v>
      </c>
      <c r="H85" s="24">
        <f t="shared" ref="H85:I85" si="32">H86</f>
        <v>0</v>
      </c>
      <c r="I85" s="24">
        <f t="shared" si="32"/>
        <v>0</v>
      </c>
    </row>
    <row r="86" spans="1:9" ht="38.25" x14ac:dyDescent="0.2">
      <c r="A86" s="12">
        <v>78</v>
      </c>
      <c r="B86" s="18" t="s">
        <v>38</v>
      </c>
      <c r="C86" s="16" t="s">
        <v>17</v>
      </c>
      <c r="D86" s="16" t="s">
        <v>64</v>
      </c>
      <c r="E86" s="16" t="s">
        <v>139</v>
      </c>
      <c r="F86" s="16" t="s">
        <v>39</v>
      </c>
      <c r="G86" s="35">
        <v>1453460</v>
      </c>
      <c r="H86" s="35">
        <v>0</v>
      </c>
      <c r="I86" s="35">
        <v>0</v>
      </c>
    </row>
    <row r="87" spans="1:9" ht="25.5" x14ac:dyDescent="0.2">
      <c r="A87" s="12">
        <v>79</v>
      </c>
      <c r="B87" s="37" t="s">
        <v>141</v>
      </c>
      <c r="C87" s="38" t="s">
        <v>17</v>
      </c>
      <c r="D87" s="38" t="s">
        <v>142</v>
      </c>
      <c r="E87" s="38"/>
      <c r="F87" s="38"/>
      <c r="G87" s="24">
        <f>G88</f>
        <v>30000</v>
      </c>
      <c r="H87" s="24">
        <f t="shared" ref="H87:I87" si="33">H88</f>
        <v>0</v>
      </c>
      <c r="I87" s="24">
        <f t="shared" si="33"/>
        <v>0</v>
      </c>
    </row>
    <row r="88" spans="1:9" ht="25.5" x14ac:dyDescent="0.2">
      <c r="A88" s="12">
        <v>80</v>
      </c>
      <c r="B88" s="39" t="s">
        <v>57</v>
      </c>
      <c r="C88" s="40" t="s">
        <v>17</v>
      </c>
      <c r="D88" s="40" t="s">
        <v>142</v>
      </c>
      <c r="E88" s="40" t="s">
        <v>58</v>
      </c>
      <c r="F88" s="40"/>
      <c r="G88" s="24">
        <f>G89</f>
        <v>30000</v>
      </c>
      <c r="H88" s="24">
        <f t="shared" ref="H88:I88" si="34">H89</f>
        <v>0</v>
      </c>
      <c r="I88" s="24">
        <f t="shared" si="34"/>
        <v>0</v>
      </c>
    </row>
    <row r="89" spans="1:9" ht="25.5" x14ac:dyDescent="0.2">
      <c r="A89" s="12">
        <v>81</v>
      </c>
      <c r="B89" s="39" t="s">
        <v>92</v>
      </c>
      <c r="C89" s="40" t="s">
        <v>17</v>
      </c>
      <c r="D89" s="40" t="s">
        <v>142</v>
      </c>
      <c r="E89" s="40" t="s">
        <v>93</v>
      </c>
      <c r="F89" s="40"/>
      <c r="G89" s="24">
        <f>G91</f>
        <v>30000</v>
      </c>
      <c r="H89" s="24">
        <f t="shared" ref="H89:I89" si="35">H91</f>
        <v>0</v>
      </c>
      <c r="I89" s="24">
        <f t="shared" si="35"/>
        <v>0</v>
      </c>
    </row>
    <row r="90" spans="1:9" ht="89.25" x14ac:dyDescent="0.2">
      <c r="A90" s="12">
        <v>82</v>
      </c>
      <c r="B90" s="39" t="s">
        <v>143</v>
      </c>
      <c r="C90" s="40" t="s">
        <v>17</v>
      </c>
      <c r="D90" s="40" t="s">
        <v>142</v>
      </c>
      <c r="E90" s="40" t="s">
        <v>144</v>
      </c>
      <c r="F90" s="40"/>
      <c r="G90" s="24">
        <f>G91</f>
        <v>30000</v>
      </c>
      <c r="H90" s="24">
        <f t="shared" ref="H90:I90" si="36">H91</f>
        <v>0</v>
      </c>
      <c r="I90" s="24">
        <f t="shared" si="36"/>
        <v>0</v>
      </c>
    </row>
    <row r="91" spans="1:9" ht="25.5" x14ac:dyDescent="0.2">
      <c r="A91" s="12">
        <v>83</v>
      </c>
      <c r="B91" s="39" t="s">
        <v>36</v>
      </c>
      <c r="C91" s="40" t="s">
        <v>17</v>
      </c>
      <c r="D91" s="40" t="s">
        <v>142</v>
      </c>
      <c r="E91" s="40" t="s">
        <v>144</v>
      </c>
      <c r="F91" s="40" t="s">
        <v>37</v>
      </c>
      <c r="G91" s="24">
        <f>G92</f>
        <v>30000</v>
      </c>
      <c r="H91" s="24">
        <f t="shared" ref="H91:I91" si="37">H92</f>
        <v>0</v>
      </c>
      <c r="I91" s="24">
        <f t="shared" si="37"/>
        <v>0</v>
      </c>
    </row>
    <row r="92" spans="1:9" ht="38.25" x14ac:dyDescent="0.2">
      <c r="A92" s="12">
        <v>84</v>
      </c>
      <c r="B92" s="39" t="s">
        <v>38</v>
      </c>
      <c r="C92" s="38" t="s">
        <v>17</v>
      </c>
      <c r="D92" s="38" t="s">
        <v>142</v>
      </c>
      <c r="E92" s="38" t="s">
        <v>144</v>
      </c>
      <c r="F92" s="38" t="s">
        <v>39</v>
      </c>
      <c r="G92" s="35">
        <v>30000</v>
      </c>
      <c r="H92" s="35">
        <v>0</v>
      </c>
      <c r="I92" s="35">
        <v>0</v>
      </c>
    </row>
    <row r="93" spans="1:9" x14ac:dyDescent="0.2">
      <c r="A93" s="12">
        <v>85</v>
      </c>
      <c r="B93" s="15" t="s">
        <v>69</v>
      </c>
      <c r="C93" s="16" t="s">
        <v>17</v>
      </c>
      <c r="D93" s="16" t="s">
        <v>70</v>
      </c>
      <c r="E93" s="16"/>
      <c r="F93" s="16"/>
      <c r="G93" s="17">
        <f t="shared" ref="G93:I95" si="38">G94</f>
        <v>5015038.8</v>
      </c>
      <c r="H93" s="17">
        <f t="shared" si="38"/>
        <v>2392520</v>
      </c>
      <c r="I93" s="17">
        <f t="shared" si="38"/>
        <v>2346380</v>
      </c>
    </row>
    <row r="94" spans="1:9" x14ac:dyDescent="0.2">
      <c r="A94" s="12">
        <v>86</v>
      </c>
      <c r="B94" s="15" t="s">
        <v>71</v>
      </c>
      <c r="C94" s="16" t="s">
        <v>17</v>
      </c>
      <c r="D94" s="16" t="s">
        <v>72</v>
      </c>
      <c r="E94" s="16"/>
      <c r="F94" s="16"/>
      <c r="G94" s="17">
        <f t="shared" si="38"/>
        <v>5015038.8</v>
      </c>
      <c r="H94" s="17">
        <f t="shared" si="38"/>
        <v>2392520</v>
      </c>
      <c r="I94" s="17">
        <f t="shared" si="38"/>
        <v>2346380</v>
      </c>
    </row>
    <row r="95" spans="1:9" ht="25.5" x14ac:dyDescent="0.2">
      <c r="A95" s="12">
        <v>87</v>
      </c>
      <c r="B95" s="18" t="s">
        <v>57</v>
      </c>
      <c r="C95" s="19" t="s">
        <v>17</v>
      </c>
      <c r="D95" s="19" t="s">
        <v>72</v>
      </c>
      <c r="E95" s="19" t="s">
        <v>58</v>
      </c>
      <c r="F95" s="19"/>
      <c r="G95" s="20">
        <f t="shared" si="38"/>
        <v>5015038.8</v>
      </c>
      <c r="H95" s="20">
        <f t="shared" si="38"/>
        <v>2392520</v>
      </c>
      <c r="I95" s="20">
        <f t="shared" si="38"/>
        <v>2346380</v>
      </c>
    </row>
    <row r="96" spans="1:9" ht="25.5" x14ac:dyDescent="0.2">
      <c r="A96" s="12">
        <v>88</v>
      </c>
      <c r="B96" s="18" t="s">
        <v>65</v>
      </c>
      <c r="C96" s="19" t="s">
        <v>17</v>
      </c>
      <c r="D96" s="19" t="s">
        <v>72</v>
      </c>
      <c r="E96" s="19" t="s">
        <v>66</v>
      </c>
      <c r="F96" s="19"/>
      <c r="G96" s="20">
        <f>G97+G105+G102+G110+G113+G116</f>
        <v>5015038.8</v>
      </c>
      <c r="H96" s="22">
        <f t="shared" ref="H96:I96" si="39">H97+H105+H102</f>
        <v>2392520</v>
      </c>
      <c r="I96" s="22">
        <f t="shared" si="39"/>
        <v>2346380</v>
      </c>
    </row>
    <row r="97" spans="1:9" ht="63.75" x14ac:dyDescent="0.2">
      <c r="A97" s="12">
        <v>89</v>
      </c>
      <c r="B97" s="18" t="s">
        <v>75</v>
      </c>
      <c r="C97" s="19" t="s">
        <v>17</v>
      </c>
      <c r="D97" s="19" t="s">
        <v>72</v>
      </c>
      <c r="E97" s="19" t="s">
        <v>76</v>
      </c>
      <c r="F97" s="19"/>
      <c r="G97" s="22">
        <f>G98+G100</f>
        <v>2952496</v>
      </c>
      <c r="H97" s="20">
        <f>H98+H100</f>
        <v>2384520</v>
      </c>
      <c r="I97" s="20">
        <f>I98+I100</f>
        <v>2338380</v>
      </c>
    </row>
    <row r="98" spans="1:9" ht="76.5" x14ac:dyDescent="0.2">
      <c r="A98" s="12">
        <v>90</v>
      </c>
      <c r="B98" s="18" t="s">
        <v>28</v>
      </c>
      <c r="C98" s="19" t="s">
        <v>17</v>
      </c>
      <c r="D98" s="19" t="s">
        <v>72</v>
      </c>
      <c r="E98" s="19" t="s">
        <v>76</v>
      </c>
      <c r="F98" s="19" t="s">
        <v>29</v>
      </c>
      <c r="G98" s="22">
        <f>G99</f>
        <v>2352596</v>
      </c>
      <c r="H98" s="20">
        <f>H99</f>
        <v>1875068</v>
      </c>
      <c r="I98" s="20">
        <f>I99</f>
        <v>1875068</v>
      </c>
    </row>
    <row r="99" spans="1:9" ht="25.5" x14ac:dyDescent="0.2">
      <c r="A99" s="12">
        <v>91</v>
      </c>
      <c r="B99" s="18" t="s">
        <v>73</v>
      </c>
      <c r="C99" s="16" t="s">
        <v>17</v>
      </c>
      <c r="D99" s="16" t="s">
        <v>72</v>
      </c>
      <c r="E99" s="16" t="s">
        <v>76</v>
      </c>
      <c r="F99" s="16" t="s">
        <v>74</v>
      </c>
      <c r="G99" s="28">
        <v>2352596</v>
      </c>
      <c r="H99" s="17">
        <v>1875068</v>
      </c>
      <c r="I99" s="17">
        <v>1875068</v>
      </c>
    </row>
    <row r="100" spans="1:9" ht="25.5" x14ac:dyDescent="0.2">
      <c r="A100" s="12">
        <v>92</v>
      </c>
      <c r="B100" s="18" t="s">
        <v>36</v>
      </c>
      <c r="C100" s="19" t="s">
        <v>17</v>
      </c>
      <c r="D100" s="19" t="s">
        <v>72</v>
      </c>
      <c r="E100" s="19" t="s">
        <v>76</v>
      </c>
      <c r="F100" s="19" t="s">
        <v>37</v>
      </c>
      <c r="G100" s="20">
        <f>G101</f>
        <v>599900</v>
      </c>
      <c r="H100" s="22">
        <f t="shared" ref="H100:I100" si="40">H101</f>
        <v>509452</v>
      </c>
      <c r="I100" s="22">
        <f t="shared" si="40"/>
        <v>463312</v>
      </c>
    </row>
    <row r="101" spans="1:9" ht="38.25" x14ac:dyDescent="0.2">
      <c r="A101" s="12">
        <v>93</v>
      </c>
      <c r="B101" s="18" t="s">
        <v>38</v>
      </c>
      <c r="C101" s="16" t="s">
        <v>17</v>
      </c>
      <c r="D101" s="16" t="s">
        <v>72</v>
      </c>
      <c r="E101" s="16" t="s">
        <v>76</v>
      </c>
      <c r="F101" s="16" t="s">
        <v>39</v>
      </c>
      <c r="G101" s="17">
        <v>599900</v>
      </c>
      <c r="H101" s="17">
        <v>509452</v>
      </c>
      <c r="I101" s="17">
        <v>463312</v>
      </c>
    </row>
    <row r="102" spans="1:9" ht="76.5" x14ac:dyDescent="0.2">
      <c r="A102" s="12">
        <v>94</v>
      </c>
      <c r="B102" s="18" t="s">
        <v>128</v>
      </c>
      <c r="C102" s="19" t="s">
        <v>17</v>
      </c>
      <c r="D102" s="19" t="s">
        <v>72</v>
      </c>
      <c r="E102" s="19" t="s">
        <v>105</v>
      </c>
      <c r="F102" s="19"/>
      <c r="G102" s="22">
        <f>G103</f>
        <v>172542.8</v>
      </c>
      <c r="H102" s="22">
        <f t="shared" ref="H102:I102" si="41">H103</f>
        <v>8000</v>
      </c>
      <c r="I102" s="22">
        <f t="shared" si="41"/>
        <v>8000</v>
      </c>
    </row>
    <row r="103" spans="1:9" ht="25.5" x14ac:dyDescent="0.2">
      <c r="A103" s="12">
        <v>95</v>
      </c>
      <c r="B103" s="18" t="s">
        <v>36</v>
      </c>
      <c r="C103" s="19" t="s">
        <v>17</v>
      </c>
      <c r="D103" s="19" t="s">
        <v>72</v>
      </c>
      <c r="E103" s="19" t="s">
        <v>105</v>
      </c>
      <c r="F103" s="19" t="s">
        <v>37</v>
      </c>
      <c r="G103" s="22">
        <f>G104</f>
        <v>172542.8</v>
      </c>
      <c r="H103" s="22">
        <f t="shared" ref="H103:I103" si="42">H104</f>
        <v>8000</v>
      </c>
      <c r="I103" s="22">
        <f t="shared" si="42"/>
        <v>8000</v>
      </c>
    </row>
    <row r="104" spans="1:9" ht="38.25" x14ac:dyDescent="0.2">
      <c r="A104" s="12">
        <v>96</v>
      </c>
      <c r="B104" s="18" t="s">
        <v>38</v>
      </c>
      <c r="C104" s="16" t="s">
        <v>17</v>
      </c>
      <c r="D104" s="16" t="s">
        <v>72</v>
      </c>
      <c r="E104" s="16" t="s">
        <v>105</v>
      </c>
      <c r="F104" s="16" t="s">
        <v>39</v>
      </c>
      <c r="G104" s="28">
        <v>172542.8</v>
      </c>
      <c r="H104" s="28">
        <v>8000</v>
      </c>
      <c r="I104" s="28">
        <v>8000</v>
      </c>
    </row>
    <row r="105" spans="1:9" ht="63.75" x14ac:dyDescent="0.2">
      <c r="A105" s="12">
        <v>97</v>
      </c>
      <c r="B105" s="18" t="s">
        <v>129</v>
      </c>
      <c r="C105" s="19" t="s">
        <v>17</v>
      </c>
      <c r="D105" s="19" t="s">
        <v>72</v>
      </c>
      <c r="E105" s="19" t="s">
        <v>77</v>
      </c>
      <c r="F105" s="19"/>
      <c r="G105" s="20">
        <f>G108+G106</f>
        <v>51000</v>
      </c>
      <c r="H105" s="22">
        <f t="shared" ref="H105:I105" si="43">H108</f>
        <v>0</v>
      </c>
      <c r="I105" s="22">
        <f t="shared" si="43"/>
        <v>0</v>
      </c>
    </row>
    <row r="106" spans="1:9" ht="25.5" x14ac:dyDescent="0.2">
      <c r="A106" s="12">
        <v>98</v>
      </c>
      <c r="B106" s="18" t="s">
        <v>36</v>
      </c>
      <c r="C106" s="19" t="s">
        <v>17</v>
      </c>
      <c r="D106" s="19" t="s">
        <v>72</v>
      </c>
      <c r="E106" s="19" t="s">
        <v>77</v>
      </c>
      <c r="F106" s="19" t="s">
        <v>37</v>
      </c>
      <c r="G106" s="22">
        <f>G107</f>
        <v>50000</v>
      </c>
      <c r="H106" s="22">
        <f t="shared" ref="H106:I106" si="44">H107</f>
        <v>0</v>
      </c>
      <c r="I106" s="22">
        <f t="shared" si="44"/>
        <v>0</v>
      </c>
    </row>
    <row r="107" spans="1:9" ht="38.25" x14ac:dyDescent="0.2">
      <c r="A107" s="12">
        <v>99</v>
      </c>
      <c r="B107" s="18" t="s">
        <v>38</v>
      </c>
      <c r="C107" s="16" t="s">
        <v>17</v>
      </c>
      <c r="D107" s="16" t="s">
        <v>72</v>
      </c>
      <c r="E107" s="16" t="s">
        <v>77</v>
      </c>
      <c r="F107" s="16" t="s">
        <v>39</v>
      </c>
      <c r="G107" s="28">
        <v>50000</v>
      </c>
      <c r="H107" s="28">
        <v>0</v>
      </c>
      <c r="I107" s="28">
        <v>0</v>
      </c>
    </row>
    <row r="108" spans="1:9" x14ac:dyDescent="0.2">
      <c r="A108" s="12">
        <v>100</v>
      </c>
      <c r="B108" s="18" t="s">
        <v>40</v>
      </c>
      <c r="C108" s="19" t="s">
        <v>17</v>
      </c>
      <c r="D108" s="19" t="s">
        <v>72</v>
      </c>
      <c r="E108" s="19" t="s">
        <v>77</v>
      </c>
      <c r="F108" s="19" t="s">
        <v>41</v>
      </c>
      <c r="G108" s="20">
        <f>G109</f>
        <v>1000</v>
      </c>
      <c r="H108" s="20">
        <f>H109</f>
        <v>0</v>
      </c>
      <c r="I108" s="20">
        <f>I109</f>
        <v>0</v>
      </c>
    </row>
    <row r="109" spans="1:9" x14ac:dyDescent="0.2">
      <c r="A109" s="12">
        <v>101</v>
      </c>
      <c r="B109" s="18" t="s">
        <v>46</v>
      </c>
      <c r="C109" s="16" t="s">
        <v>17</v>
      </c>
      <c r="D109" s="16" t="s">
        <v>72</v>
      </c>
      <c r="E109" s="16" t="s">
        <v>77</v>
      </c>
      <c r="F109" s="16" t="s">
        <v>47</v>
      </c>
      <c r="G109" s="28">
        <v>1000</v>
      </c>
      <c r="H109" s="28">
        <v>0</v>
      </c>
      <c r="I109" s="28">
        <v>0</v>
      </c>
    </row>
    <row r="110" spans="1:9" ht="76.5" x14ac:dyDescent="0.2">
      <c r="A110" s="12">
        <v>102</v>
      </c>
      <c r="B110" s="18" t="s">
        <v>146</v>
      </c>
      <c r="C110" s="19" t="s">
        <v>17</v>
      </c>
      <c r="D110" s="19" t="s">
        <v>72</v>
      </c>
      <c r="E110" s="19" t="s">
        <v>147</v>
      </c>
      <c r="F110" s="19"/>
      <c r="G110" s="22">
        <f>G111</f>
        <v>1591950</v>
      </c>
      <c r="H110" s="22">
        <f t="shared" ref="H110:I110" si="45">H111</f>
        <v>0</v>
      </c>
      <c r="I110" s="22">
        <f t="shared" si="45"/>
        <v>0</v>
      </c>
    </row>
    <row r="111" spans="1:9" ht="25.5" x14ac:dyDescent="0.2">
      <c r="A111" s="12">
        <v>103</v>
      </c>
      <c r="B111" s="18" t="s">
        <v>36</v>
      </c>
      <c r="C111" s="19" t="s">
        <v>17</v>
      </c>
      <c r="D111" s="19" t="s">
        <v>72</v>
      </c>
      <c r="E111" s="19" t="s">
        <v>147</v>
      </c>
      <c r="F111" s="19" t="s">
        <v>37</v>
      </c>
      <c r="G111" s="22">
        <f>G112</f>
        <v>1591950</v>
      </c>
      <c r="H111" s="22">
        <f t="shared" ref="H111:I111" si="46">H112</f>
        <v>0</v>
      </c>
      <c r="I111" s="22">
        <f t="shared" si="46"/>
        <v>0</v>
      </c>
    </row>
    <row r="112" spans="1:9" ht="38.25" x14ac:dyDescent="0.2">
      <c r="A112" s="12">
        <v>104</v>
      </c>
      <c r="B112" s="18" t="s">
        <v>38</v>
      </c>
      <c r="C112" s="16" t="s">
        <v>17</v>
      </c>
      <c r="D112" s="16" t="s">
        <v>72</v>
      </c>
      <c r="E112" s="16" t="s">
        <v>147</v>
      </c>
      <c r="F112" s="16" t="s">
        <v>39</v>
      </c>
      <c r="G112" s="28">
        <v>1591950</v>
      </c>
      <c r="H112" s="28">
        <v>0</v>
      </c>
      <c r="I112" s="28">
        <v>0</v>
      </c>
    </row>
    <row r="113" spans="1:9" ht="89.25" x14ac:dyDescent="0.2">
      <c r="A113" s="12">
        <v>105</v>
      </c>
      <c r="B113" s="18" t="s">
        <v>148</v>
      </c>
      <c r="C113" s="19" t="s">
        <v>17</v>
      </c>
      <c r="D113" s="19" t="s">
        <v>72</v>
      </c>
      <c r="E113" s="19" t="s">
        <v>149</v>
      </c>
      <c r="F113" s="19"/>
      <c r="G113" s="22">
        <f>G114</f>
        <v>155000</v>
      </c>
      <c r="H113" s="22">
        <f t="shared" ref="H113:I113" si="47">H114</f>
        <v>0</v>
      </c>
      <c r="I113" s="22">
        <f t="shared" si="47"/>
        <v>0</v>
      </c>
    </row>
    <row r="114" spans="1:9" ht="25.5" x14ac:dyDescent="0.2">
      <c r="A114" s="12">
        <v>106</v>
      </c>
      <c r="B114" s="18" t="s">
        <v>36</v>
      </c>
      <c r="C114" s="19" t="s">
        <v>17</v>
      </c>
      <c r="D114" s="19" t="s">
        <v>72</v>
      </c>
      <c r="E114" s="19" t="s">
        <v>149</v>
      </c>
      <c r="F114" s="19" t="s">
        <v>37</v>
      </c>
      <c r="G114" s="22">
        <f>G115</f>
        <v>155000</v>
      </c>
      <c r="H114" s="22">
        <f t="shared" ref="H114:I114" si="48">H115</f>
        <v>0</v>
      </c>
      <c r="I114" s="22">
        <f t="shared" si="48"/>
        <v>0</v>
      </c>
    </row>
    <row r="115" spans="1:9" ht="38.25" x14ac:dyDescent="0.2">
      <c r="A115" s="12">
        <v>107</v>
      </c>
      <c r="B115" s="18" t="s">
        <v>38</v>
      </c>
      <c r="C115" s="19" t="s">
        <v>17</v>
      </c>
      <c r="D115" s="16" t="s">
        <v>72</v>
      </c>
      <c r="E115" s="16" t="s">
        <v>149</v>
      </c>
      <c r="F115" s="16" t="s">
        <v>39</v>
      </c>
      <c r="G115" s="28">
        <v>155000</v>
      </c>
      <c r="H115" s="28">
        <v>0</v>
      </c>
      <c r="I115" s="28">
        <v>0</v>
      </c>
    </row>
    <row r="116" spans="1:9" ht="76.5" x14ac:dyDescent="0.2">
      <c r="A116" s="12">
        <v>108</v>
      </c>
      <c r="B116" s="18" t="s">
        <v>150</v>
      </c>
      <c r="C116" s="19" t="s">
        <v>17</v>
      </c>
      <c r="D116" s="19" t="s">
        <v>72</v>
      </c>
      <c r="E116" s="19" t="s">
        <v>151</v>
      </c>
      <c r="F116" s="19"/>
      <c r="G116" s="22">
        <f>G117</f>
        <v>92050</v>
      </c>
      <c r="H116" s="22">
        <f t="shared" ref="H116:I117" si="49">H117</f>
        <v>0</v>
      </c>
      <c r="I116" s="22">
        <f t="shared" si="49"/>
        <v>0</v>
      </c>
    </row>
    <row r="117" spans="1:9" ht="25.5" x14ac:dyDescent="0.2">
      <c r="A117" s="12">
        <v>109</v>
      </c>
      <c r="B117" s="18" t="s">
        <v>36</v>
      </c>
      <c r="C117" s="19" t="s">
        <v>17</v>
      </c>
      <c r="D117" s="19" t="s">
        <v>72</v>
      </c>
      <c r="E117" s="19" t="s">
        <v>151</v>
      </c>
      <c r="F117" s="19" t="s">
        <v>37</v>
      </c>
      <c r="G117" s="22">
        <f>G118</f>
        <v>92050</v>
      </c>
      <c r="H117" s="22">
        <f t="shared" si="49"/>
        <v>0</v>
      </c>
      <c r="I117" s="22">
        <f t="shared" si="49"/>
        <v>0</v>
      </c>
    </row>
    <row r="118" spans="1:9" ht="38.25" x14ac:dyDescent="0.2">
      <c r="A118" s="12">
        <v>110</v>
      </c>
      <c r="B118" s="18" t="s">
        <v>38</v>
      </c>
      <c r="C118" s="19" t="s">
        <v>17</v>
      </c>
      <c r="D118" s="16" t="s">
        <v>72</v>
      </c>
      <c r="E118" s="16" t="s">
        <v>151</v>
      </c>
      <c r="F118" s="16" t="s">
        <v>39</v>
      </c>
      <c r="G118" s="28">
        <v>92050</v>
      </c>
      <c r="H118" s="28">
        <v>0</v>
      </c>
      <c r="I118" s="28">
        <v>0</v>
      </c>
    </row>
    <row r="119" spans="1:9" x14ac:dyDescent="0.2">
      <c r="A119" s="12">
        <v>111</v>
      </c>
      <c r="B119" s="15" t="s">
        <v>152</v>
      </c>
      <c r="C119" s="16" t="s">
        <v>17</v>
      </c>
      <c r="D119" s="16" t="s">
        <v>153</v>
      </c>
      <c r="E119" s="16"/>
      <c r="F119" s="16"/>
      <c r="G119" s="28">
        <f t="shared" ref="G119:G124" si="50">G120</f>
        <v>25000</v>
      </c>
      <c r="H119" s="28">
        <f t="shared" ref="H119:I119" si="51">H120</f>
        <v>0</v>
      </c>
      <c r="I119" s="28">
        <f t="shared" si="51"/>
        <v>0</v>
      </c>
    </row>
    <row r="120" spans="1:9" x14ac:dyDescent="0.2">
      <c r="A120" s="12">
        <v>112</v>
      </c>
      <c r="B120" s="18" t="s">
        <v>154</v>
      </c>
      <c r="C120" s="19" t="s">
        <v>17</v>
      </c>
      <c r="D120" s="19" t="s">
        <v>155</v>
      </c>
      <c r="E120" s="19"/>
      <c r="F120" s="19"/>
      <c r="G120" s="22">
        <f t="shared" si="50"/>
        <v>25000</v>
      </c>
      <c r="H120" s="22">
        <f t="shared" ref="H120:I120" si="52">H121</f>
        <v>0</v>
      </c>
      <c r="I120" s="22">
        <f t="shared" si="52"/>
        <v>0</v>
      </c>
    </row>
    <row r="121" spans="1:9" ht="25.5" x14ac:dyDescent="0.2">
      <c r="A121" s="12">
        <v>113</v>
      </c>
      <c r="B121" s="18" t="s">
        <v>57</v>
      </c>
      <c r="C121" s="19" t="s">
        <v>17</v>
      </c>
      <c r="D121" s="19" t="s">
        <v>155</v>
      </c>
      <c r="E121" s="19" t="s">
        <v>58</v>
      </c>
      <c r="F121" s="19"/>
      <c r="G121" s="22">
        <f t="shared" si="50"/>
        <v>25000</v>
      </c>
      <c r="H121" s="22">
        <f t="shared" ref="H121:I121" si="53">H122</f>
        <v>0</v>
      </c>
      <c r="I121" s="22">
        <f t="shared" si="53"/>
        <v>0</v>
      </c>
    </row>
    <row r="122" spans="1:9" ht="25.5" x14ac:dyDescent="0.2">
      <c r="A122" s="12">
        <v>114</v>
      </c>
      <c r="B122" s="18" t="s">
        <v>78</v>
      </c>
      <c r="C122" s="19" t="s">
        <v>17</v>
      </c>
      <c r="D122" s="19" t="s">
        <v>155</v>
      </c>
      <c r="E122" s="19" t="s">
        <v>79</v>
      </c>
      <c r="F122" s="19"/>
      <c r="G122" s="22">
        <f t="shared" si="50"/>
        <v>25000</v>
      </c>
      <c r="H122" s="22">
        <f t="shared" ref="H122:I122" si="54">H123</f>
        <v>0</v>
      </c>
      <c r="I122" s="22">
        <f t="shared" si="54"/>
        <v>0</v>
      </c>
    </row>
    <row r="123" spans="1:9" ht="51" x14ac:dyDescent="0.2">
      <c r="A123" s="12">
        <v>115</v>
      </c>
      <c r="B123" s="18" t="s">
        <v>156</v>
      </c>
      <c r="C123" s="19" t="s">
        <v>17</v>
      </c>
      <c r="D123" s="19" t="s">
        <v>155</v>
      </c>
      <c r="E123" s="19" t="s">
        <v>157</v>
      </c>
      <c r="F123" s="19"/>
      <c r="G123" s="22">
        <f t="shared" si="50"/>
        <v>25000</v>
      </c>
      <c r="H123" s="22">
        <f t="shared" ref="H123:I123" si="55">H124</f>
        <v>0</v>
      </c>
      <c r="I123" s="22">
        <f t="shared" si="55"/>
        <v>0</v>
      </c>
    </row>
    <row r="124" spans="1:9" ht="25.5" x14ac:dyDescent="0.2">
      <c r="A124" s="12">
        <v>116</v>
      </c>
      <c r="B124" s="18" t="s">
        <v>36</v>
      </c>
      <c r="C124" s="19" t="s">
        <v>17</v>
      </c>
      <c r="D124" s="19" t="s">
        <v>155</v>
      </c>
      <c r="E124" s="19" t="s">
        <v>157</v>
      </c>
      <c r="F124" s="19" t="s">
        <v>37</v>
      </c>
      <c r="G124" s="22">
        <f t="shared" si="50"/>
        <v>25000</v>
      </c>
      <c r="H124" s="22">
        <f t="shared" ref="H124:I124" si="56">H125</f>
        <v>0</v>
      </c>
      <c r="I124" s="22">
        <f t="shared" si="56"/>
        <v>0</v>
      </c>
    </row>
    <row r="125" spans="1:9" ht="38.25" x14ac:dyDescent="0.2">
      <c r="A125" s="12">
        <v>117</v>
      </c>
      <c r="B125" s="18" t="s">
        <v>38</v>
      </c>
      <c r="C125" s="16" t="s">
        <v>17</v>
      </c>
      <c r="D125" s="16" t="s">
        <v>155</v>
      </c>
      <c r="E125" s="16" t="s">
        <v>157</v>
      </c>
      <c r="F125" s="16" t="s">
        <v>39</v>
      </c>
      <c r="G125" s="28">
        <v>25000</v>
      </c>
      <c r="H125" s="28">
        <v>0</v>
      </c>
      <c r="I125" s="28">
        <v>0</v>
      </c>
    </row>
    <row r="126" spans="1:9" x14ac:dyDescent="0.2">
      <c r="A126" s="12">
        <v>118</v>
      </c>
      <c r="B126" s="15" t="s">
        <v>80</v>
      </c>
      <c r="C126" s="16" t="s">
        <v>17</v>
      </c>
      <c r="D126" s="16" t="s">
        <v>81</v>
      </c>
      <c r="E126" s="16"/>
      <c r="F126" s="16"/>
      <c r="G126" s="17">
        <f t="shared" ref="G126:I131" si="57">G127</f>
        <v>60000</v>
      </c>
      <c r="H126" s="17">
        <f t="shared" si="57"/>
        <v>60000</v>
      </c>
      <c r="I126" s="17">
        <f t="shared" si="57"/>
        <v>60000</v>
      </c>
    </row>
    <row r="127" spans="1:9" x14ac:dyDescent="0.2">
      <c r="A127" s="12">
        <v>119</v>
      </c>
      <c r="B127" s="18" t="s">
        <v>82</v>
      </c>
      <c r="C127" s="19" t="s">
        <v>17</v>
      </c>
      <c r="D127" s="19" t="s">
        <v>83</v>
      </c>
      <c r="E127" s="19"/>
      <c r="F127" s="19"/>
      <c r="G127" s="20">
        <f t="shared" si="57"/>
        <v>60000</v>
      </c>
      <c r="H127" s="20">
        <f t="shared" si="57"/>
        <v>60000</v>
      </c>
      <c r="I127" s="20">
        <f t="shared" si="57"/>
        <v>60000</v>
      </c>
    </row>
    <row r="128" spans="1:9" ht="25.5" x14ac:dyDescent="0.2">
      <c r="A128" s="12">
        <v>120</v>
      </c>
      <c r="B128" s="18" t="s">
        <v>57</v>
      </c>
      <c r="C128" s="19" t="s">
        <v>17</v>
      </c>
      <c r="D128" s="19" t="s">
        <v>83</v>
      </c>
      <c r="E128" s="19" t="s">
        <v>58</v>
      </c>
      <c r="F128" s="19"/>
      <c r="G128" s="20">
        <f t="shared" si="57"/>
        <v>60000</v>
      </c>
      <c r="H128" s="20">
        <f t="shared" si="57"/>
        <v>60000</v>
      </c>
      <c r="I128" s="20">
        <f t="shared" si="57"/>
        <v>60000</v>
      </c>
    </row>
    <row r="129" spans="1:9" ht="25.5" x14ac:dyDescent="0.2">
      <c r="A129" s="12">
        <v>121</v>
      </c>
      <c r="B129" s="18" t="s">
        <v>78</v>
      </c>
      <c r="C129" s="19" t="s">
        <v>17</v>
      </c>
      <c r="D129" s="19" t="s">
        <v>83</v>
      </c>
      <c r="E129" s="19" t="s">
        <v>79</v>
      </c>
      <c r="F129" s="19"/>
      <c r="G129" s="20">
        <f t="shared" si="57"/>
        <v>60000</v>
      </c>
      <c r="H129" s="20">
        <f t="shared" si="57"/>
        <v>60000</v>
      </c>
      <c r="I129" s="20">
        <f t="shared" si="57"/>
        <v>60000</v>
      </c>
    </row>
    <row r="130" spans="1:9" ht="51" x14ac:dyDescent="0.2">
      <c r="A130" s="12">
        <v>122</v>
      </c>
      <c r="B130" s="18" t="s">
        <v>84</v>
      </c>
      <c r="C130" s="19" t="s">
        <v>17</v>
      </c>
      <c r="D130" s="19" t="s">
        <v>83</v>
      </c>
      <c r="E130" s="19" t="s">
        <v>85</v>
      </c>
      <c r="F130" s="19"/>
      <c r="G130" s="20">
        <f t="shared" si="57"/>
        <v>60000</v>
      </c>
      <c r="H130" s="20">
        <f t="shared" si="57"/>
        <v>60000</v>
      </c>
      <c r="I130" s="20">
        <f t="shared" si="57"/>
        <v>60000</v>
      </c>
    </row>
    <row r="131" spans="1:9" ht="25.5" x14ac:dyDescent="0.2">
      <c r="A131" s="12">
        <v>123</v>
      </c>
      <c r="B131" s="18" t="s">
        <v>59</v>
      </c>
      <c r="C131" s="19" t="s">
        <v>17</v>
      </c>
      <c r="D131" s="19" t="s">
        <v>83</v>
      </c>
      <c r="E131" s="19" t="s">
        <v>85</v>
      </c>
      <c r="F131" s="19" t="s">
        <v>60</v>
      </c>
      <c r="G131" s="20">
        <f t="shared" si="57"/>
        <v>60000</v>
      </c>
      <c r="H131" s="20">
        <f t="shared" si="57"/>
        <v>60000</v>
      </c>
      <c r="I131" s="20">
        <f t="shared" si="57"/>
        <v>60000</v>
      </c>
    </row>
    <row r="132" spans="1:9" ht="25.5" x14ac:dyDescent="0.2">
      <c r="A132" s="12">
        <v>124</v>
      </c>
      <c r="B132" s="18" t="s">
        <v>86</v>
      </c>
      <c r="C132" s="16" t="s">
        <v>17</v>
      </c>
      <c r="D132" s="16" t="s">
        <v>83</v>
      </c>
      <c r="E132" s="16" t="s">
        <v>85</v>
      </c>
      <c r="F132" s="16" t="s">
        <v>87</v>
      </c>
      <c r="G132" s="28">
        <v>60000</v>
      </c>
      <c r="H132" s="28">
        <v>60000</v>
      </c>
      <c r="I132" s="28">
        <v>60000</v>
      </c>
    </row>
    <row r="133" spans="1:9" ht="38.25" x14ac:dyDescent="0.2">
      <c r="A133" s="12">
        <v>125</v>
      </c>
      <c r="B133" s="15" t="s">
        <v>88</v>
      </c>
      <c r="C133" s="16" t="s">
        <v>17</v>
      </c>
      <c r="D133" s="16" t="s">
        <v>89</v>
      </c>
      <c r="E133" s="16"/>
      <c r="F133" s="16"/>
      <c r="G133" s="17">
        <f t="shared" ref="G133:I138" si="58">G134</f>
        <v>1024875</v>
      </c>
      <c r="H133" s="17">
        <f t="shared" si="58"/>
        <v>1024875</v>
      </c>
      <c r="I133" s="17">
        <f t="shared" si="58"/>
        <v>1024875</v>
      </c>
    </row>
    <row r="134" spans="1:9" ht="25.5" x14ac:dyDescent="0.2">
      <c r="A134" s="12">
        <v>126</v>
      </c>
      <c r="B134" s="18" t="s">
        <v>90</v>
      </c>
      <c r="C134" s="19" t="s">
        <v>17</v>
      </c>
      <c r="D134" s="19" t="s">
        <v>91</v>
      </c>
      <c r="E134" s="19"/>
      <c r="F134" s="19"/>
      <c r="G134" s="20">
        <f t="shared" si="58"/>
        <v>1024875</v>
      </c>
      <c r="H134" s="20">
        <f t="shared" si="58"/>
        <v>1024875</v>
      </c>
      <c r="I134" s="20">
        <f t="shared" si="58"/>
        <v>1024875</v>
      </c>
    </row>
    <row r="135" spans="1:9" ht="25.5" x14ac:dyDescent="0.2">
      <c r="A135" s="12">
        <v>127</v>
      </c>
      <c r="B135" s="18" t="s">
        <v>57</v>
      </c>
      <c r="C135" s="19" t="s">
        <v>17</v>
      </c>
      <c r="D135" s="19" t="s">
        <v>91</v>
      </c>
      <c r="E135" s="19" t="s">
        <v>58</v>
      </c>
      <c r="F135" s="19"/>
      <c r="G135" s="20">
        <f t="shared" si="58"/>
        <v>1024875</v>
      </c>
      <c r="H135" s="20">
        <f t="shared" si="58"/>
        <v>1024875</v>
      </c>
      <c r="I135" s="20">
        <f t="shared" si="58"/>
        <v>1024875</v>
      </c>
    </row>
    <row r="136" spans="1:9" ht="25.5" x14ac:dyDescent="0.2">
      <c r="A136" s="12">
        <v>128</v>
      </c>
      <c r="B136" s="18" t="s">
        <v>92</v>
      </c>
      <c r="C136" s="19" t="s">
        <v>17</v>
      </c>
      <c r="D136" s="19" t="s">
        <v>91</v>
      </c>
      <c r="E136" s="19" t="s">
        <v>93</v>
      </c>
      <c r="F136" s="19"/>
      <c r="G136" s="20">
        <f t="shared" si="58"/>
        <v>1024875</v>
      </c>
      <c r="H136" s="20">
        <f t="shared" si="58"/>
        <v>1024875</v>
      </c>
      <c r="I136" s="20">
        <f t="shared" si="58"/>
        <v>1024875</v>
      </c>
    </row>
    <row r="137" spans="1:9" ht="114.75" x14ac:dyDescent="0.2">
      <c r="A137" s="12">
        <v>129</v>
      </c>
      <c r="B137" s="27" t="s">
        <v>94</v>
      </c>
      <c r="C137" s="19" t="s">
        <v>17</v>
      </c>
      <c r="D137" s="19" t="s">
        <v>91</v>
      </c>
      <c r="E137" s="19" t="s">
        <v>95</v>
      </c>
      <c r="F137" s="19"/>
      <c r="G137" s="20">
        <f t="shared" si="58"/>
        <v>1024875</v>
      </c>
      <c r="H137" s="20">
        <f t="shared" si="58"/>
        <v>1024875</v>
      </c>
      <c r="I137" s="20">
        <f t="shared" si="58"/>
        <v>1024875</v>
      </c>
    </row>
    <row r="138" spans="1:9" x14ac:dyDescent="0.2">
      <c r="A138" s="12">
        <v>130</v>
      </c>
      <c r="B138" s="18" t="s">
        <v>96</v>
      </c>
      <c r="C138" s="19" t="s">
        <v>17</v>
      </c>
      <c r="D138" s="19" t="s">
        <v>91</v>
      </c>
      <c r="E138" s="19" t="s">
        <v>95</v>
      </c>
      <c r="F138" s="19" t="s">
        <v>97</v>
      </c>
      <c r="G138" s="20">
        <f t="shared" si="58"/>
        <v>1024875</v>
      </c>
      <c r="H138" s="20">
        <f t="shared" si="58"/>
        <v>1024875</v>
      </c>
      <c r="I138" s="20">
        <f t="shared" si="58"/>
        <v>1024875</v>
      </c>
    </row>
    <row r="139" spans="1:9" x14ac:dyDescent="0.2">
      <c r="A139" s="12">
        <v>131</v>
      </c>
      <c r="B139" s="18" t="s">
        <v>98</v>
      </c>
      <c r="C139" s="16" t="s">
        <v>17</v>
      </c>
      <c r="D139" s="16" t="s">
        <v>91</v>
      </c>
      <c r="E139" s="16" t="s">
        <v>95</v>
      </c>
      <c r="F139" s="16" t="s">
        <v>99</v>
      </c>
      <c r="G139" s="17">
        <v>1024875</v>
      </c>
      <c r="H139" s="17">
        <v>1024875</v>
      </c>
      <c r="I139" s="17">
        <v>1024875</v>
      </c>
    </row>
    <row r="140" spans="1:9" x14ac:dyDescent="0.2">
      <c r="A140" s="12">
        <v>132</v>
      </c>
      <c r="B140" s="18" t="s">
        <v>100</v>
      </c>
      <c r="C140" s="19"/>
      <c r="D140" s="19"/>
      <c r="E140" s="19"/>
      <c r="F140" s="19"/>
      <c r="G140" s="20">
        <v>0</v>
      </c>
      <c r="H140" s="20">
        <v>253368</v>
      </c>
      <c r="I140" s="20">
        <v>511328</v>
      </c>
    </row>
    <row r="141" spans="1:9" s="32" customFormat="1" ht="20.25" customHeight="1" x14ac:dyDescent="0.2">
      <c r="A141" s="12">
        <v>133</v>
      </c>
      <c r="B141" s="29" t="s">
        <v>101</v>
      </c>
      <c r="C141" s="30"/>
      <c r="D141" s="30"/>
      <c r="E141" s="30"/>
      <c r="F141" s="30"/>
      <c r="G141" s="31">
        <f>G10+G50+G71+G93+G126+G133+G59+G121</f>
        <v>16994622.75</v>
      </c>
      <c r="H141" s="31">
        <f>H10+H50+H71+H93+H126+H133+H59</f>
        <v>10754395</v>
      </c>
      <c r="I141" s="31">
        <f>I10+I50+I71+I93+I126+I133+I59</f>
        <v>10663023</v>
      </c>
    </row>
  </sheetData>
  <mergeCells count="14"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H1:I1"/>
    <mergeCell ref="H2:I2"/>
    <mergeCell ref="H3:I3"/>
    <mergeCell ref="A4:I4"/>
    <mergeCell ref="B5:C5"/>
  </mergeCells>
  <pageMargins left="0.78749999999999998" right="0.39374999999999999" top="0.196527777777778" bottom="0.196527777777778" header="0.51180555555555496" footer="0.51180555555555496"/>
  <pageSetup paperSize="9" scale="61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Знаменка</cp:lastModifiedBy>
  <cp:revision>1</cp:revision>
  <cp:lastPrinted>2023-06-06T04:05:03Z</cp:lastPrinted>
  <dcterms:created xsi:type="dcterms:W3CDTF">2018-12-18T03:02:38Z</dcterms:created>
  <dcterms:modified xsi:type="dcterms:W3CDTF">2023-06-06T04:05:09Z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